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dileni\Ogei\Kohezní politika\RAP_RSK_NSK\RAP\Aktualizace RAP 2016\Připomínky k RAP\Oprava\"/>
    </mc:Choice>
  </mc:AlternateContent>
  <bookViews>
    <workbookView xWindow="14610" yWindow="28860" windowWidth="14190" windowHeight="11760" tabRatio="689"/>
  </bookViews>
  <sheets>
    <sheet name="2017_2018 vazba RAP na SRR" sheetId="25" r:id="rId1"/>
    <sheet name="aktivity_APSRR_význam" sheetId="35" r:id="rId2"/>
    <sheet name="2017_2018_vazba RAP na PRK JK" sheetId="26" r:id="rId3"/>
    <sheet name="2017_2018_financování RAP" sheetId="27" r:id="rId4"/>
    <sheet name="2016_2018 finanční plán RAP" sheetId="29" r:id="rId5"/>
    <sheet name="Projekty mimo ESIF" sheetId="32" r:id="rId6"/>
  </sheets>
  <definedNames>
    <definedName name="_xlnm._FilterDatabase" localSheetId="0" hidden="1">'2017_2018 vazba RAP na SRR'!$A$3:$D$34</definedName>
    <definedName name="_xlnm.Print_Titles" localSheetId="4">'2016_2018 finanční plán RAP'!$2:$3</definedName>
    <definedName name="_xlnm.Print_Titles" localSheetId="0">'2017_2018 vazba RAP na SRR'!$2:$3</definedName>
    <definedName name="_xlnm.Print_Titles" localSheetId="3">'2017_2018_financování RAP'!$2:$3</definedName>
    <definedName name="_xlnm.Print_Titles" localSheetId="2">'2017_2018_vazba RAP na PRK JK'!$2:$3</definedName>
  </definedNames>
  <calcPr calcId="152511"/>
</workbook>
</file>

<file path=xl/calcChain.xml><?xml version="1.0" encoding="utf-8"?>
<calcChain xmlns="http://schemas.openxmlformats.org/spreadsheetml/2006/main">
  <c r="F7" i="29" l="1"/>
  <c r="J7" i="29"/>
  <c r="N7" i="29"/>
  <c r="R7" i="29"/>
  <c r="Y7" i="29"/>
  <c r="F8" i="29"/>
  <c r="J8" i="29"/>
  <c r="N8" i="29"/>
  <c r="R8" i="29"/>
  <c r="F9" i="29"/>
  <c r="J9" i="29"/>
  <c r="N9" i="29"/>
  <c r="R9" i="29"/>
  <c r="Y9" i="29"/>
  <c r="F10" i="29"/>
  <c r="J10" i="29"/>
  <c r="N10" i="29"/>
  <c r="R10" i="29"/>
  <c r="Y10" i="29"/>
  <c r="Y47" i="29" l="1"/>
  <c r="F49" i="29"/>
  <c r="R47" i="29"/>
  <c r="R48" i="29"/>
  <c r="R49" i="29"/>
  <c r="R51" i="29"/>
  <c r="N51" i="29"/>
  <c r="N49" i="29"/>
  <c r="N47" i="29"/>
  <c r="J47" i="29"/>
  <c r="J49" i="29"/>
  <c r="J51" i="29"/>
  <c r="F51" i="29"/>
  <c r="F47" i="29"/>
  <c r="Y60" i="29"/>
  <c r="Y22" i="29"/>
  <c r="Y42" i="29"/>
  <c r="R46" i="29"/>
  <c r="R43" i="29"/>
  <c r="N46" i="29"/>
  <c r="N43" i="29"/>
  <c r="J46" i="29"/>
  <c r="J43" i="29"/>
  <c r="F43" i="29"/>
  <c r="R32" i="29"/>
  <c r="R33" i="29"/>
  <c r="N32" i="29"/>
  <c r="N33" i="29"/>
  <c r="J32" i="29"/>
  <c r="J33" i="29"/>
  <c r="F32" i="29"/>
  <c r="F33" i="29"/>
  <c r="Y76" i="29"/>
  <c r="R77" i="29"/>
  <c r="N77" i="29"/>
  <c r="J77" i="29"/>
  <c r="F77" i="29"/>
  <c r="F46" i="29"/>
  <c r="R44" i="29"/>
  <c r="R45" i="29"/>
  <c r="N44" i="29"/>
  <c r="N45" i="29"/>
  <c r="J44" i="29"/>
  <c r="J45" i="29"/>
  <c r="F44" i="29"/>
  <c r="R78" i="29"/>
  <c r="R79" i="29"/>
  <c r="N78" i="29"/>
  <c r="N79" i="29"/>
  <c r="J78" i="29"/>
  <c r="J79" i="29"/>
  <c r="F78" i="29"/>
  <c r="F79" i="29"/>
  <c r="Y71" i="29"/>
  <c r="N72" i="29"/>
  <c r="J72" i="29"/>
  <c r="F72" i="29"/>
  <c r="R72" i="29"/>
  <c r="R71" i="29"/>
  <c r="R73" i="29"/>
  <c r="N71" i="29"/>
  <c r="N73" i="29"/>
  <c r="J71" i="29"/>
  <c r="J73" i="29"/>
  <c r="F71" i="29"/>
  <c r="F73" i="29"/>
  <c r="Y68" i="29"/>
  <c r="R68" i="29"/>
  <c r="R69" i="29"/>
  <c r="N68" i="29"/>
  <c r="N69" i="29"/>
  <c r="J68" i="29"/>
  <c r="J69" i="29"/>
  <c r="F68" i="29"/>
  <c r="F69" i="29"/>
  <c r="R60" i="29"/>
  <c r="R61" i="29"/>
  <c r="R63" i="29"/>
  <c r="R64" i="29"/>
  <c r="R65" i="29"/>
  <c r="R66" i="29"/>
  <c r="R67" i="29"/>
  <c r="N60" i="29"/>
  <c r="N61" i="29"/>
  <c r="N63" i="29"/>
  <c r="N64" i="29"/>
  <c r="N65" i="29"/>
  <c r="N66" i="29"/>
  <c r="N67" i="29"/>
  <c r="J60" i="29"/>
  <c r="J61" i="29"/>
  <c r="J63" i="29"/>
  <c r="J64" i="29"/>
  <c r="J65" i="29"/>
  <c r="J66" i="29"/>
  <c r="J67" i="29"/>
  <c r="F60" i="29"/>
  <c r="F61" i="29"/>
  <c r="F63" i="29"/>
  <c r="F64" i="29"/>
  <c r="F65" i="29"/>
  <c r="F66" i="29"/>
  <c r="F67" i="29"/>
  <c r="Y55" i="29"/>
  <c r="N56" i="29"/>
  <c r="N57" i="29"/>
  <c r="R55" i="29"/>
  <c r="R56" i="29"/>
  <c r="R57" i="29"/>
  <c r="R58" i="29"/>
  <c r="N55" i="29"/>
  <c r="N58" i="29"/>
  <c r="J55" i="29"/>
  <c r="J56" i="29"/>
  <c r="J57" i="29"/>
  <c r="J58" i="29"/>
  <c r="F55" i="29"/>
  <c r="F56" i="29"/>
  <c r="F57" i="29"/>
  <c r="F58" i="29"/>
  <c r="Y53" i="29"/>
  <c r="R54" i="29"/>
  <c r="N54" i="29"/>
  <c r="J54" i="29"/>
  <c r="F54" i="29"/>
  <c r="N48" i="29"/>
  <c r="J48" i="29"/>
  <c r="F48" i="29"/>
  <c r="F45" i="29"/>
  <c r="Y34" i="29"/>
  <c r="R39" i="29"/>
  <c r="N39" i="29"/>
  <c r="J39" i="29"/>
  <c r="F39" i="29"/>
  <c r="F40" i="29"/>
  <c r="R38" i="29"/>
  <c r="N38" i="29"/>
  <c r="J38" i="29"/>
  <c r="F38" i="29"/>
  <c r="R34" i="29"/>
  <c r="R35" i="29"/>
  <c r="R36" i="29"/>
  <c r="R37" i="29"/>
  <c r="N34" i="29"/>
  <c r="N35" i="29"/>
  <c r="N36" i="29"/>
  <c r="N37" i="29"/>
  <c r="J34" i="29"/>
  <c r="J35" i="29"/>
  <c r="J36" i="29"/>
  <c r="J37" i="29"/>
  <c r="F34" i="29"/>
  <c r="F35" i="29"/>
  <c r="F36" i="29"/>
  <c r="F37" i="29"/>
  <c r="R27" i="29"/>
  <c r="R28" i="29"/>
  <c r="R29" i="29"/>
  <c r="R30" i="29"/>
  <c r="R31" i="29"/>
  <c r="N27" i="29"/>
  <c r="N28" i="29"/>
  <c r="N29" i="29"/>
  <c r="N30" i="29"/>
  <c r="N31" i="29"/>
  <c r="J27" i="29"/>
  <c r="J28" i="29"/>
  <c r="J29" i="29"/>
  <c r="J30" i="29"/>
  <c r="J31" i="29"/>
  <c r="F27" i="29"/>
  <c r="F28" i="29"/>
  <c r="F29" i="29"/>
  <c r="F30" i="29"/>
  <c r="F31" i="29"/>
  <c r="R22" i="29"/>
  <c r="N22" i="29"/>
  <c r="J22" i="29"/>
  <c r="F22" i="29"/>
  <c r="Y18" i="29"/>
  <c r="J18" i="29"/>
  <c r="F18" i="29"/>
  <c r="R18" i="29"/>
  <c r="N18" i="29"/>
  <c r="Y11" i="29"/>
  <c r="R14" i="29"/>
  <c r="R15" i="29"/>
  <c r="R16" i="29"/>
  <c r="N14" i="29"/>
  <c r="N15" i="29"/>
  <c r="N16" i="29"/>
  <c r="J14" i="29"/>
  <c r="J15" i="29"/>
  <c r="J16" i="29"/>
  <c r="F14" i="29"/>
  <c r="F15" i="29"/>
  <c r="F16" i="29"/>
  <c r="Y75" i="29"/>
  <c r="Y80" i="29"/>
  <c r="Y81" i="29"/>
  <c r="R74" i="29"/>
  <c r="R75" i="29"/>
  <c r="R76" i="29"/>
  <c r="R80" i="29"/>
  <c r="R81" i="29"/>
  <c r="N74" i="29"/>
  <c r="N75" i="29"/>
  <c r="N76" i="29"/>
  <c r="N80" i="29"/>
  <c r="N81" i="29"/>
  <c r="J74" i="29"/>
  <c r="J75" i="29"/>
  <c r="J76" i="29"/>
  <c r="J80" i="29"/>
  <c r="J81" i="29"/>
  <c r="J82" i="29"/>
  <c r="F74" i="29"/>
  <c r="F75" i="29"/>
  <c r="F76" i="29"/>
  <c r="F80" i="29"/>
  <c r="F81" i="29"/>
  <c r="Y82" i="29"/>
  <c r="R70" i="29"/>
  <c r="R82" i="29"/>
  <c r="N70" i="29"/>
  <c r="N82" i="29"/>
  <c r="J70" i="29"/>
  <c r="F70" i="29"/>
  <c r="F82" i="29"/>
  <c r="Y21" i="29"/>
  <c r="Y41" i="29"/>
  <c r="Y52" i="29"/>
  <c r="Y83" i="29"/>
  <c r="R21" i="29"/>
  <c r="R40" i="29"/>
  <c r="R41" i="29"/>
  <c r="R42" i="29"/>
  <c r="R50" i="29"/>
  <c r="R52" i="29"/>
  <c r="R53" i="29"/>
  <c r="R59" i="29"/>
  <c r="R83" i="29"/>
  <c r="N21" i="29"/>
  <c r="N40" i="29"/>
  <c r="N41" i="29"/>
  <c r="N42" i="29"/>
  <c r="N50" i="29"/>
  <c r="N52" i="29"/>
  <c r="N53" i="29"/>
  <c r="N59" i="29"/>
  <c r="N83" i="29"/>
  <c r="J21" i="29"/>
  <c r="J40" i="29"/>
  <c r="J41" i="29"/>
  <c r="J42" i="29"/>
  <c r="J50" i="29"/>
  <c r="J52" i="29"/>
  <c r="J53" i="29"/>
  <c r="J59" i="29"/>
  <c r="J83" i="29"/>
  <c r="J84" i="29"/>
  <c r="F21" i="29"/>
  <c r="F41" i="29"/>
  <c r="F42" i="29"/>
  <c r="F50" i="29"/>
  <c r="F52" i="29"/>
  <c r="F53" i="29"/>
  <c r="F59" i="29"/>
  <c r="F83" i="29"/>
  <c r="R11" i="29"/>
  <c r="R13" i="29"/>
  <c r="J11" i="29"/>
  <c r="J13" i="29"/>
  <c r="J17" i="29"/>
  <c r="F11" i="29"/>
  <c r="F13" i="29"/>
  <c r="N11" i="29"/>
  <c r="N13" i="29"/>
  <c r="Y5" i="29"/>
  <c r="Y6" i="29"/>
  <c r="Y17" i="29"/>
  <c r="Y84" i="29"/>
  <c r="R5" i="29"/>
  <c r="R6" i="29"/>
  <c r="R17" i="29"/>
  <c r="R84" i="29"/>
  <c r="N5" i="29"/>
  <c r="N6" i="29"/>
  <c r="N17" i="29"/>
  <c r="N84" i="29"/>
  <c r="J5" i="29"/>
  <c r="J6" i="29"/>
  <c r="F5" i="29"/>
  <c r="F6" i="29"/>
  <c r="F17" i="29"/>
  <c r="F84" i="29"/>
</calcChain>
</file>

<file path=xl/comments1.xml><?xml version="1.0" encoding="utf-8"?>
<comments xmlns="http://schemas.openxmlformats.org/spreadsheetml/2006/main">
  <authors>
    <author>Robert Adensam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ZŠ a MŠ 72,1 mil.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ZŠ a MŠ 509,8 mil.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ZŠ a MŠ 249,5 mil.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JVS 31,5 mil.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JVS 190 mil.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Knihovny 123,3</t>
        </r>
      </text>
    </comment>
  </commentList>
</comments>
</file>

<file path=xl/sharedStrings.xml><?xml version="1.0" encoding="utf-8"?>
<sst xmlns="http://schemas.openxmlformats.org/spreadsheetml/2006/main" count="1123" uniqueCount="557">
  <si>
    <t>1.4.5 Řešení veřejných prostranství a zeleně a revitalizace zanedbaných částí města                        6.4.3 Realizace opatření na silnicích ve správě krajů a obcí, zlepšující jejich migrační prostupnost                                                                                                   6.5.4 Hospodaření se srážkovými vodami                   6.5.6 Retence vody v krajině                                               7.1.1 Podpora péče o systémy sdílení zeleně v návaznosti n urbanistickou strukturu sídel                     7.1.2 Podpora koordinace a realizace zásahů do krajiny na místní i regionální úrovni, zejména ve vztahu k územím ohroženým přírodními riziky za účelem posílení ekologických funkcí krajiny a ekologické stability území                                                    7.1.3 Aktivity proti suchu                                                         7.1.4 Rozvoj mimoprodukčních funkcí krajiny a omezení její fragmentace                                                   7.1.5 Omezení negativního vlivu nepůvodních invazních druhů na biodiverzitu</t>
  </si>
  <si>
    <t>1.4.5 Řešení veřejných prostranství a zeleně a revitalizace zanedbaných částí města                        3.2.1 Rozšiřování nabídky sportovního a kulturního vyžití</t>
  </si>
  <si>
    <t>1.3 Podpora integrace dopravních systémů</t>
  </si>
  <si>
    <t>3.3 Podpora bydlení jako nástroje sociální soudržnosti                                           3.X Podpora integrace sociálně vyloučených a sociálním vyloučením ohrožených skupin obyvatelstva</t>
  </si>
  <si>
    <t>3.X Podpora integrace sociálně vyloučených a sociálním vyloučením ohrožených skupin obyvatelstva</t>
  </si>
  <si>
    <t>1.1 Podpora transferu znalosti mezi výzkumným a podnikatelským sektorem                                                         1.2 Rovzoj univerzit a výzkumných institucí</t>
  </si>
  <si>
    <t>1.5 Adaptabilita trhu práce                            5.2 Podpora zvýšení kvality pracovní síly</t>
  </si>
  <si>
    <r>
      <t xml:space="preserve">Vazba aktivity </t>
    </r>
    <r>
      <rPr>
        <b/>
        <sz val="10"/>
        <color indexed="10"/>
        <rFont val="Arial"/>
        <family val="2"/>
        <charset val="238"/>
      </rPr>
      <t>RAP 2017-2018</t>
    </r>
    <r>
      <rPr>
        <b/>
        <sz val="10"/>
        <color indexed="8"/>
        <rFont val="Arial"/>
        <family val="2"/>
        <charset val="238"/>
      </rPr>
      <t xml:space="preserve"> na SRR  ČR </t>
    </r>
  </si>
  <si>
    <t>PO 4 Environmentální udržitelnost a soudržnost regionu</t>
  </si>
  <si>
    <t>4.2 Prevence rizik</t>
  </si>
  <si>
    <t>4.1 Péče o přírodu a krajinu a jejich šetrné využití</t>
  </si>
  <si>
    <t>PROJEKTY, KTERÉ NELZE PODPOROVAT Z ESIF</t>
  </si>
  <si>
    <t>Jihočeský kraj</t>
  </si>
  <si>
    <t>AKTIVITA / PROJEKT</t>
  </si>
  <si>
    <t>STÁVAJÍCÍ NÁRODNÍ DOTAČNÍ TITUL</t>
  </si>
  <si>
    <t>POZNÁMKA</t>
  </si>
  <si>
    <t>POTENCIÁLNÍ NOVÝ NÁRODNÍ DOTAČNÍ TITUL</t>
  </si>
  <si>
    <t>ČÁSTKA</t>
  </si>
  <si>
    <t>Rekonstrukce památek, které nejsou uvedeny jako NKP</t>
  </si>
  <si>
    <t xml:space="preserve">Národní program podpory cestovního ruchu 2015 </t>
  </si>
  <si>
    <t xml:space="preserve">Lze jen v obl. zpřístupnění atraktivit cestovního ruchu - nájezdové rampy, schodolezy, výtahy     </t>
  </si>
  <si>
    <t>Obnova kult. památek - hrady, zámky, kláštery, historické zahrady, kostely</t>
  </si>
  <si>
    <t>Podpora obnovy a rozvoje venkova</t>
  </si>
  <si>
    <t>Podpora obnovy drobných sakrál. staveb v obci - obce do 3tis. obv.</t>
  </si>
  <si>
    <t>Připojení k internetu, lokální počítačové sítě</t>
  </si>
  <si>
    <t>Rekonstrukce vodovodního řadu, kanalizace, zvýšení kvality a zabezpečení odpovídajícího množství pitné vody</t>
  </si>
  <si>
    <t>ČOV pro fyzické osoby</t>
  </si>
  <si>
    <t>Výstavba a technické zhodnocení infrastruktury vodovodů a kanalizací</t>
  </si>
  <si>
    <t>Výstavba vodovodů, výstavba a rekonstrukce ke zkvalitnění technologie úpravy vody, výstavba a rekonstrukce ČOV, výstavba hlavních kanal. sběračů, dostavba kanal. systémů, odstranění volných výústí - obce nebo místní části měst do 1tis. obv.</t>
  </si>
  <si>
    <t>Oprava místních komunikací vč. mostů</t>
  </si>
  <si>
    <t>Podpora obnovy místních komunikací - obce do 3tis. obv.</t>
  </si>
  <si>
    <t>Podpora výstavby technické infrastruktury</t>
  </si>
  <si>
    <t>Oprava a výměna osvětlení</t>
  </si>
  <si>
    <t xml:space="preserve">Národní program Životní prostředí                                     </t>
  </si>
  <si>
    <t xml:space="preserve">Podpora energetické efektivnosti a snížení světelného znečištění (rekonstrukce či úprava veřejného osvětlení na území národních parků a CHKO)                                                                                        </t>
  </si>
  <si>
    <t>Opatření ke snížení energetické náročnosti veřejného osvětlení</t>
  </si>
  <si>
    <t>Podpora obnovy místních komunikací - obce do 3tis. obv. (osvětlení, které přímo souvisí s komunikací)</t>
  </si>
  <si>
    <t>Víceúčelové hřiště, kluziště, koupaliště, sport. areály</t>
  </si>
  <si>
    <t xml:space="preserve">Národní program podpory cestovního ruchu 2015          </t>
  </si>
  <si>
    <t>Rekonstrukce/vybudování odpočívadel, center služeb pro turisty a hygienického zázemí pro pěší, cyklisty a handicapované turisty podél pěších tras, naučných stezek, vodních tras, cyklotras pro zvýšení návštěvnosti včetně marketingu vytvořených produktů cestovního ruchu - sportovní hřiště, dopravní hřiště, skatepark apod., vč. sportovišť a hřišť veřejně přístupných</t>
  </si>
  <si>
    <t>Podprogram Regenerace sídlišť</t>
  </si>
  <si>
    <t>Úprava veřejných prostranství</t>
  </si>
  <si>
    <t>Podpora zapojení dětí a mládeže do komunitního života v obci - obce do 3 tis. obv. (rekonstrukce, vybudování zařízení pro volnočasové aktivity)</t>
  </si>
  <si>
    <t>Státní podpora sportu pro rok 2016</t>
  </si>
  <si>
    <t>Údržba a provoz sportovních zařízení neinvestičního charakteru (žadatelem je spolek s celostátní působností)</t>
  </si>
  <si>
    <t>Stavební úpravy veřejných budov (bezbariérový přístup apod.)</t>
  </si>
  <si>
    <t>Rozšíření školní družiny</t>
  </si>
  <si>
    <t>Podpora zapojení dětí a mládeže do komunitního života v obci - obce do 3 tis. obv. (obnova a údržba venkovské zástavby a občanské vybavenosti)</t>
  </si>
  <si>
    <t>Výstavba nových prostor, přístavba, rekonstrukce a modernizace stávajících prostor</t>
  </si>
  <si>
    <t>Podpora opatření na drobných vodních tocích a malých vodních nádržích</t>
  </si>
  <si>
    <t>Zlepšení funkčního stavu zeleně ve městech a obcích</t>
  </si>
  <si>
    <t>Údržba a obnova stávajících kulturních prvků venkovské krajiny (kapličky apod.)</t>
  </si>
  <si>
    <t>Podpora vytvoření nebo obnova místa pasivního odpočinku</t>
  </si>
  <si>
    <t>1.2 Zvýšení podílu udržitelných forem dopravy</t>
  </si>
  <si>
    <t>1.4 Vytvoření podmínek pro zvýšení využívání veřejné hromadné dopravy</t>
  </si>
  <si>
    <t>Výstavba a modernizace infrastruktury systémů městské a příměstské dopravy na drážním principu</t>
  </si>
  <si>
    <t>2.1 Zvýšení kvality a dostupnosti služeb vedoucí k sociální inkluzi</t>
  </si>
  <si>
    <t>Podpora sociálníh začleňování osob formou nákupu či rekonstrukce objektů vč. Vybavení</t>
  </si>
  <si>
    <t>2.2 Vznik nových a rozvoj existujících podnikatelských aktivit v oblasti soicálního vzdělávání</t>
  </si>
  <si>
    <t>Výstavba, rekonstrukce a vybavení sociálních podniků</t>
  </si>
  <si>
    <t>3.5 (IP1) Zvýšení kvality vzdělávání a odborné přípravy včetně posílení jejich relevance pro trh práce</t>
  </si>
  <si>
    <t>3.1 (IP3) Sociální integrace dětí a žáků včetně začleňování romských dětí do vzdělávání</t>
  </si>
  <si>
    <t>Podpora veřejné dorpavy a integrace dorpavních systémů</t>
  </si>
  <si>
    <t>Podpora sociálníh začleňování osob formou nákupu či rekonstrukce objektů vč. vybavení</t>
  </si>
  <si>
    <t>Deinstitucionalizace psychiatrické péče</t>
  </si>
  <si>
    <t>Zlepšení vnějšího napojení Jihočeského kraje – záměr vybudování dálnice D3 s navazující rychlostní komunikací R3 (v trase mezinárodního tahu E55 na severu s vazbou na Středočeský kraj, Prahu a Německo v jižním směru návaznost na rychlostní silnici S 10 a dálnici A7 v Horním Rakousku). Záměr dokončení dálnice D4 ve zbývajících úsecích na území Jihočeského kraje.</t>
  </si>
  <si>
    <t>Podpora realizace projektu úplného zdvoukolejnění Č. Budějovice – Plzeň. Podpora racionalizačních opatření na tratích Veselí nad Lužnicí – České Velenice (s návazností do Rakouska) a Veselí nad Lužnicí – Popelín vč. rekonstrukce žst. Jindřichův Hradec a řešení úseku Č. Budějovice – odbočka Rožnov. Dále podpora realizace dalších projektů a opatření na železniční síti nadregionálního významu.</t>
  </si>
  <si>
    <t>Podpora zavedení přímého vlakového spojení České Budějovice – Vídeň a Gmünd – Praha.</t>
  </si>
  <si>
    <t>Podpora rozvoje sociálního podnikání, které mimo jiné umožňuje sociálně vyloučeným osobám a osobám ohrožených sociálním vyloučením aktivní vstup na trh práce.</t>
  </si>
  <si>
    <t>Podpora v oblasti sociální prevence, tedy aktivity ovlivňující proces socializace a sociální integrace jedince a aktivity zaměřené na změnu nepříznivých a ekonomických podmínek, které jsou považovány za klíčové příčiny trestné činnosti. Podpora paktu zaměstnanosti, intenzivnější a efektivnější práce s nezaměstnanými.</t>
  </si>
  <si>
    <t>Zlepšování a posilování úrovně vybavení (technické, přístrojové, provozní) zdravotnických zařízení a služeb v regionu ve vazbě na vývoj a potřeby v této oblasti. Podpora zachování, zkvalitnění a rozvoj sociálních služeb pro cílové skupiny osob v kraji.</t>
  </si>
  <si>
    <t>Podpora zachování dostupnosti a rozvoje veřejných služeb na venkově v oblasti zdravotní a sociální péče, jejich dostupnost a optimalizace provozní doby apod.</t>
  </si>
  <si>
    <t>Podpora zvyšování využití finančních podpory a podpůrných programů EU v oblasti vědy a výzkumu a souvisejících oborech. Podpora zvyšování soukromých výdajů do oblasti vědy a výzkumu a inovací, podpora patentové činnosti, podpora smluvního výzkumu mezi podnikatelskou sférou a vědecko-výzkumnou a terciální sférou apod. s cílem zvyšování podílu podniků využívající pro posilování vlastní konkurenceschopnosti inovace.</t>
  </si>
  <si>
    <t>Stabilizace mimořádně kvalitních pracovníků a nadaných studentů v excelentních výzkumných center a specializovaných pracovištích.</t>
  </si>
  <si>
    <t>Podpora zakládání nových podniků a umožnění jejich dalšího rozvoje. Odstranění byrokracie a nadměrné administrativy, svoboda podnikání. Zajištění pracovního a kariérního poradenství zejména pro absolventy vysokých škol.</t>
  </si>
  <si>
    <t>Propagace nabídky průmyslových zón, podnikatelských ploch a objektů na území Jihočeského kraje a jejich následná nabídka potencionálním investorům. Podpora zakládání nových podniků a umožnění jejich dalšího rozvoje. Podpora sdružování HR manažerů firem v regionu, kteří dokážou jasně specifikovat mezery v pracovním trhu a problematiku zaměstnanosti dle vlastních zkušeností.</t>
  </si>
  <si>
    <t>Podpora opatření a projektů vedoucích ke zvýšení a zefektivnění energetického/termického a materiálového využití odpadů na území Jihočeského kraje (vybudování ZEVO) – podpora zachování obnovitelných zdrojů materiálů a energie pro příští generace a realizace opatření vedoucí k omezení ukládání odpadů do prostředí.</t>
  </si>
  <si>
    <t>Obecná podpora rekonstrukce či dobudování technické infrastruktury pro efektivní a účelné hospodaření s odpady.</t>
  </si>
  <si>
    <t>Podpora dosahování stanovených cílů ochrany ovzduší s co nejmenšími ekonomickými a administrativními dopady pro všechny dotčené subjekty. Osvěta v oblasti přípravy, zajištění financování a realizace ekonomicky efektivních opatření pro snížení emisí a imisí včetně podpory přípravy konkrétních projektů.</t>
  </si>
  <si>
    <t>Podpora budování protihlukových stěn a dalších obdobných opatření pro zklidňování dopravy.</t>
  </si>
  <si>
    <r>
      <t xml:space="preserve">Podpora opatření pro řešení nebezpečí vznikajících v období sucha a s tím související potřeby zajištění dostatečných zásob vody. Ochrana a využívání zdrojů pitné vody za účelem zlepšení zásobování jakostní pitnou vodou. </t>
    </r>
    <r>
      <rPr>
        <b/>
        <sz val="9"/>
        <color indexed="8"/>
        <rFont val="Arial"/>
        <family val="2"/>
        <charset val="238"/>
      </rPr>
      <t>Doporučení: sloučit tuto aktivit s aktivitou 6.5.1.</t>
    </r>
  </si>
  <si>
    <t>Realizace aktivit vedoucí k naplňování a opatření Plánu rozvoje vodovodů a kanalizací na území Jihočeského kraje. Postupná realizace doplňování, modernizace a rekonstrukce současných vodovodů na území kraje. Rozvoj vodovodů v obcích, které současné době nemají veřejný vodovod. Podpora řešení náhradního zdroje pitné vody pro oblast Českobudějovicka v případě náhlých stavů. Podpora realizace opatření pro zlepšení kvality povrchových i podzemních vod na území kraje. Podpora realizace opatření pro výstavbu nové kanalizační sítě a dostavbu stávající kanalizační sítě.</t>
  </si>
  <si>
    <t>Opatření vedoucí ke zvyšování přirozené retenční schopnosti krajiny.</t>
  </si>
  <si>
    <t>Podpora opatření na území Jihočeského kraje pro řešení nebezpečí vznikajících v období sucha a s tím související potřeby zajištění dostatečných zásob vody.</t>
  </si>
  <si>
    <t>Realizace a další rozvoj směrem k propagaci Jihočeského kraje a jeho jednotlivých lokalit jako významných turistických destinací s mnohdy jedinečnou nabídkou i atmosférou. Propojování historického, kulturního, přírodního i antropogenního dědictví v regionu do smysluplných produktů a balíčků a jejich propagace.</t>
  </si>
  <si>
    <t>Podpora rozvoje technologické infrastruktury na úrovni kraje a obcí. Spolupráce v oblasti rozvoje elektronické a spisové služby, ukládání dat, integrace vnitřního chodu úřadu nebo digitalizace datových zdrojů. Fungování a rozvoj elektronických služeb front-office i back office, rozvoj SmartAdministration.</t>
  </si>
  <si>
    <t>Rozvoj spolupráce a společných aktivit v rámci Evropského regionu Dunaj-Vltava. Podpora rozvoje přeshraniční kooperace na úrovni Jihočeského kraje a sousedních zemích/regionů, podpora spolupráce na úrovní stávajících euroregionů a na úrovni mikroregionů a obecní.</t>
  </si>
  <si>
    <t>Podpora sociálních služeb</t>
  </si>
  <si>
    <t>Doprava a mobilita</t>
  </si>
  <si>
    <t>Sociální a zdravotní služby</t>
  </si>
  <si>
    <t>Věda výzkum a vzdělávání</t>
  </si>
  <si>
    <t>Terciární vzdělávání a výzkumná činnost</t>
  </si>
  <si>
    <t>Konkurenceschopnost regionu a zaměstnanost</t>
  </si>
  <si>
    <t>Podpora zaměstnanosti regionu</t>
  </si>
  <si>
    <t>Posílení konkurenceschopnosti podnikání</t>
  </si>
  <si>
    <t>Životní prostředí a technická infrastruktura</t>
  </si>
  <si>
    <t>Vodohospodářská infrastruktura</t>
  </si>
  <si>
    <t>Prevence rizik</t>
  </si>
  <si>
    <t xml:space="preserve">Zlepšení stavu ovzduší a využití obnovitelných zdrojů </t>
  </si>
  <si>
    <t>Odpadové hospodářství</t>
  </si>
  <si>
    <t>Péče o přírodu a krajinu</t>
  </si>
  <si>
    <t>Efektivní veřejná správa a kultura</t>
  </si>
  <si>
    <t>Cestovní ruch</t>
  </si>
  <si>
    <t>Aktivita je zaměřena na rozvoj a zkvalitňování turistických a cyklistických stezek a tras, včetně doprovodné infrastruktury a značení, rozvoj sportovně-rekreační a kulturní vybavenosti pro cestovní ruch nebo podpora rozvoje tras využitelných pro in-line brusle, mountain-biking. Dále je zaměřena rovněž na zajištění kvalitní a efektivní propagace turistické nabídky Jihočeského kraje a jednotlivých turistických destinací v regionu, včetně vzniku a fungování destinačních managementů na lokální a mikroregionální úrovni.</t>
  </si>
  <si>
    <t>Aktivita je zaměřena na obnovu a udržování hmotného kulturního dědictví regionu</t>
  </si>
  <si>
    <t>Aktivita je zaměřena na zvyšování pružnosti a efektivity výkonu veřejné správy při využívání moderních informačních a komunikačních technologií a služeb s důrazem na jejich elektronizaci a internetizaci</t>
  </si>
  <si>
    <t>Aktivita je obecně zaměřena na ochranu přírody a krajiny ve významných a citlivých lokalitách (zvláště chráněná území, soustava NATURA, prvky územního systému ekologické stability aj.), ale i v zastavěných částech sídel.</t>
  </si>
  <si>
    <t>Aktivita je zaměřena na rekonstrukci či dobudování technické infrastruktury pro efektivní a účelné hospodaření s odpady, zvýšení a zefektivnění energetického a materiálového využití odpadů a rozvoj integrovaného systému nakládání s odpady na regionální úrovni s možností jejich propojení na celostátní síť.</t>
  </si>
  <si>
    <t>Aktivita je zaměřena na udržení a další zlepšování kvality ovzduší na území regionu, a to zejména snížením energetické náročnosti bydlení a veřejných budov včetně změny způsobu vytápění nebo snížením emisní zátěže a environmentálních rizik.</t>
  </si>
  <si>
    <t>Aktivita je zaměřena na realizaci protipovodňových opatření formou komplexních pozemkových úprav a charakteru technických opatření.</t>
  </si>
  <si>
    <t>Aktivita je zaměřena na postupnou realizaci doplňování, modernizaci a rekonstrukci současných vodovodů na území kraje včetně rozvoje vodovodů v obcích, které v současné době nemají veřejný vodovod.</t>
  </si>
  <si>
    <t>Aktivita je zaměřena na podporu aktivní kooperace stávající infrastruktury na podporu podnikání a vzájemného sdílení informací, na rozvoj podnikání v odvětvích tradičních a konkurenceschopných pro jihočeský region, podporu zakládání nových podniků a umožnění jejich dalšího rozvoje, podporu projektů malých a středních podniků nebo na rozvoj podpory podnikání formou zajištění zvýhodněných regionálních investičních a provozních úvěrů pro malé a střední podniky.</t>
  </si>
  <si>
    <t>Aktivita je zaměřena na podporu optimalizace sítě škol v regionu a optimalizace jejich oborové nabídky v reakci na aktuální a budoucí potřeby regionálního trhu práce a v reakci na aktuální strukturu nezaměstnanosti, dále na rozvoj spolupráce kraje, úřadu práce a zaměstnavatelů v rámci podpory oborů, jejichž absolventi jsou uplatnitelní na trhu práce.</t>
  </si>
  <si>
    <t>Aktivita je zaměřena na realizaci rozvojových opatření a projektů v oblasti rozvoje a zvyšování kvality terciárního vzdělávání a celoživotního učení.</t>
  </si>
  <si>
    <t>Aktivita je zaměřena na zajištění kvalitních a dostupných služeb v oblasti vzdělávání</t>
  </si>
  <si>
    <t>Aktivita je zaměřena na modernizaci infrastruktury vysoce specializované péče a návazné péče.</t>
  </si>
  <si>
    <t>Aktivita je zaměřena na podporu rozvoje sociálního podnikání, které umožňuje sociálně vyloučeným osobám a osobám ohroženým sociálním vyloučením aktivní vstup na trh práce</t>
  </si>
  <si>
    <t>Aktivita je zaměřena na systémová opatření v oblasti zachování, zkvalitnění a rozvoje sociálních služeb.</t>
  </si>
  <si>
    <t>Aktivita je zaměřena na zkvalitňování složek Integrovaného záchranného systému, zejména jeho technického a materiálního vybavení a zvyšování kvality lidských zdrojů k zajištění připravenosti v exponovaných místech s důrazem na přizpůsobení se změnám klimatu a novým rizikům.</t>
  </si>
  <si>
    <t>Aktivita je zaměřena na rozvoj kapacitní, časově, prostorově a ekonomicky přijatelné sítě veřejné dopravy.</t>
  </si>
  <si>
    <t>Aktivita je zaměřena na rozvoj a zkvalitnění nemotorových forem dopravy, zejména cyklodopravy a její využití jako integrální součásti dopravních vztahů.</t>
  </si>
  <si>
    <t>Aktivita je zaměřena v první řadě na celkové zlepšení vnějšího dopravního propojení Jihočeského kraje se sousedními kraji a zeměmi</t>
  </si>
  <si>
    <t>1.3.4 Budování infrastruktury pro nemotorovou dopravu</t>
  </si>
  <si>
    <t>3.3.1 Úpravy a rozšiřování kapacit bydlení v rozvojových územích pro vybrané znevýhodněné skupiny obyvatel podle specifických místních podmínek                                                                         3. X Podpora integrace sociálně vyloučených a sociálním vyloučením ohrožených skupin obyvatelstva</t>
  </si>
  <si>
    <t>3.X.2 Vytváření pracovních míst a rozvoj sociálního podnikání a prostupného zaměstnávání</t>
  </si>
  <si>
    <t>1.4.5 Řešení veřejných prostranství a zeleně a revitalizace zanedbaných částí města                         6.1.1 Odstraňování starých ekologických zátěží                   6.2.1 Snížení produkce komunálního odpadu             6.2.2 Podpora prevence vzniku odpadů                      6.2.3 Podpora inovativních přístupů k dalšímu materiálovému využití odpadů                                      6.2.4 Podpora technologií v oblasti odpadového hospodářství</t>
  </si>
  <si>
    <t>Podpora zapojení dětí a mládeže do komunitního života v obci - obce do 3 tis. obv. (úprava veřejných prostranství, obnova a zřizování veřejné zeleně)</t>
  </si>
  <si>
    <t>Vybudování veřejného WC</t>
  </si>
  <si>
    <t>Chodník pro pěší (ulice)</t>
  </si>
  <si>
    <t>Výstavba a rekonstrukce dopravní a technické infrastruktury</t>
  </si>
  <si>
    <t>Hasičárny (vč. nákup cisterny 7 mil.)</t>
  </si>
  <si>
    <t>Jen pro jednotky SDH</t>
  </si>
  <si>
    <t>Zařízení pro seniory</t>
  </si>
  <si>
    <t xml:space="preserve">Podpora výstavby podporovaných bytů </t>
  </si>
  <si>
    <t>Výzva zatím byla vyhlášená pro rok 2015 také pro výstavbu komunitních center pro seniory</t>
  </si>
  <si>
    <t>Rekonstrukce školní kuchyně</t>
  </si>
  <si>
    <t>Spolkový dům</t>
  </si>
  <si>
    <t>Turistické trasy</t>
  </si>
  <si>
    <t>Zkvalitnění služeb dlouhodobé péče</t>
  </si>
  <si>
    <t>Aktivity v oblasti cestovního ruchu, rozšíření nabídky sportovního a kulturního vyžití</t>
  </si>
  <si>
    <t>Rekonstrukce Otáčivého hlediště</t>
  </si>
  <si>
    <t>Zkvalitnění systémového rámce podpory regionálního a místního rozvoje</t>
  </si>
  <si>
    <t>Posílení strateg. a koncep. přístupů k místnímu a reg. rozvoji</t>
  </si>
  <si>
    <t>Základní technické vybavení pro RD</t>
  </si>
  <si>
    <t>Výstavba tělocvičny</t>
  </si>
  <si>
    <t>Autobusové čekárny, zastávky</t>
  </si>
  <si>
    <t>Rekonstrukce prodejny</t>
  </si>
  <si>
    <t>Rekonstrukce vnitřku školy</t>
  </si>
  <si>
    <t>Zpřístupnění přírodních památek vč. dalšího zázemí</t>
  </si>
  <si>
    <t>Rozšíření veřejných zdrojů vody</t>
  </si>
  <si>
    <t>Prioritní oblast 1 Voda</t>
  </si>
  <si>
    <t>Revitalizace území kampusu a zpřístupnění veřejnosti</t>
  </si>
  <si>
    <t>Podpora využívání cloudových úložišť</t>
  </si>
  <si>
    <t>Rozvoj elektromobility</t>
  </si>
  <si>
    <t>Udržitelná městská doprava a mobilita</t>
  </si>
  <si>
    <t>Rekonstrukce objektů (hostinec, kulturní dům, kino)</t>
  </si>
  <si>
    <t xml:space="preserve">Zlepšení společenského a kulturního života </t>
  </si>
  <si>
    <t>Veřejná prostranství</t>
  </si>
  <si>
    <t>Výstavba a rekonstrukce dopravní a technické infrastruktury, úprava veřejných prostranství</t>
  </si>
  <si>
    <t>Vybudování městské knihovny</t>
  </si>
  <si>
    <t>Vybudování zdravotního střediska</t>
  </si>
  <si>
    <t>Regionální muzeum a výstavní síň</t>
  </si>
  <si>
    <t>Doporučení: sloučit s aktivitou 1.4.2</t>
  </si>
  <si>
    <t>Doporučení: sloučit s aktivitu 6.2.1</t>
  </si>
  <si>
    <t>Podpora racionalizace a zefektivnění procesů ve veřejné správě, podpora odstraňování duplicit ve výkonech/službách. Optimalizace veřejné správy na všech úrovních a minimalizace administrativní zátěže občanů, podniků a organizací.</t>
  </si>
  <si>
    <t>1.4 Rozšíření a zkvalitnění infrastruktury                                                                                   4.2 Zlepšení vnitřní a vnější dostupnosti území                                           6.5 Udržitelné užívání vodních zdrojů</t>
  </si>
  <si>
    <t>6.3 Využívání obnovitelných zdrojů energie a podpora úspor energie a podpora úspor energie ve vazbě na místní podmínky                                                6.4 Omezování negativních vlivů dopravy (hluk, prach atd.) na obyvatelstvo a na krajinu</t>
  </si>
  <si>
    <t>1.4 Rozšíření a zkvalitnění infrastruktury                                                                                      6.1 Odstraňování starých ekologických zátěží, revitalizace brownfields a území po bývalé těžbě nerostných surovin                6.2 Snížení produkce komunálních odpadů a zvýšení jejich materiálového využití</t>
  </si>
  <si>
    <t>1.4 Rozšíření a zkvalitnění infrastruktury                                                                      6.4 Omezování negativních vlivů dopravy (hluch, prach atd.) na obyvatelstvo a na krajinu                                 6.5 Udržitelné užívání vodních zdrojů           7.1 Zlepšení kvality prostředí v sídlech, ochrana a rozvoj krajinných hodnot</t>
  </si>
  <si>
    <t>1.4 Rozšíření a zkvalitnění infrastruktury                                                                                                                   3.2 Posilování místní identity, podpora rozvoje a fungování místní komunity</t>
  </si>
  <si>
    <t xml:space="preserve">  </t>
  </si>
  <si>
    <t>2.1 Dopravní napojení a logistika regionu                                                            2.2 Vnitřní dopravní prostupnost a obslužnost regionu</t>
  </si>
  <si>
    <t>3.1 Kvalitní a veřejné služby</t>
  </si>
  <si>
    <t>1.2 Podmínky pro rozvoj vědy, výzkumu a inovací                                                             1.3 Terciální vzdělávání a celoživotní učení</t>
  </si>
  <si>
    <t>1.1 Prostředí pro rozvoj a zvyšování konkurenceschopnosti podnikání</t>
  </si>
  <si>
    <t>3.2 Kvalitní zázemí, vybavenost pro územně vyvážený rozvoj regionu s důrazem na rozvoj venkova</t>
  </si>
  <si>
    <t>5.1 Vyvážený rozvoj infrastruktury cestovního ruchu                                            5.2 Služby, produkty a lidské zdroje v cestovním ruchu                                              5.3 Lázeňství, wellness</t>
  </si>
  <si>
    <t>PO 5 Využití potenciálu přírodního, kulturního a historického dědictví pro rozvoj cestovního ruchu</t>
  </si>
  <si>
    <t>Věda, výzkum a vzdělávání</t>
  </si>
  <si>
    <t>Konkurenceschopnost regionu a zaměstnost</t>
  </si>
  <si>
    <t>Efetkivní veřejná správa a kultura</t>
  </si>
  <si>
    <t>OP D</t>
  </si>
  <si>
    <t>1.1 Zvýšení regionální mobility prostřednictvím modernizace a rozvoje sítí regionální silniční infrastruktury navazující na síť TEN-T</t>
  </si>
  <si>
    <t>hlavní</t>
  </si>
  <si>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</si>
  <si>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</si>
  <si>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</si>
  <si>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</si>
  <si>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indexed="8"/>
        <rFont val="Arial"/>
        <family val="2"/>
        <charset val="238"/>
      </rPr>
      <t>ano/ne</t>
    </r>
  </si>
  <si>
    <t>Hlavní</t>
  </si>
  <si>
    <t>případně zpřesnění</t>
  </si>
  <si>
    <t>Operační program/Program</t>
  </si>
  <si>
    <t>Aktivita SC</t>
  </si>
  <si>
    <t>Specifický cíl OP
/Opatření PRV</t>
  </si>
  <si>
    <t xml:space="preserve">Případně zpřesnění aktivity RAP </t>
  </si>
  <si>
    <t>Opatření PRK</t>
  </si>
  <si>
    <t>Specifický cíl OP</t>
  </si>
  <si>
    <t>Operační program</t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</si>
  <si>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</si>
  <si>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</si>
  <si>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</si>
  <si>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</si>
  <si>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dotační titul</t>
  </si>
  <si>
    <t>Národní program Životní prostředí</t>
  </si>
  <si>
    <t>Odstraňování bariér v budovách domů s pečovatelskou službou a v budovách městských a obecních úřadů, Euroklíč</t>
  </si>
  <si>
    <t>Dotace jednotkám sborů dobrovolných hasičů obcí</t>
  </si>
  <si>
    <t>Rozvoj výukových kapacit mateřských a základních škol zřizovaných územně samosprávnými celky</t>
  </si>
  <si>
    <t>Program záchrany architektonického dědictví</t>
  </si>
  <si>
    <t>Program péče o vesnické památkové rezervace, vesnice památkové zóny a krajinné památkové zóny</t>
  </si>
  <si>
    <t>Program péče o krajinu</t>
  </si>
  <si>
    <t>Státní program na podporu úspor energie a využití obnovitelných zdrojů energie pro rok 2015 - EFEKT 2016</t>
  </si>
  <si>
    <r>
      <t xml:space="preserve"> </t>
    </r>
    <r>
      <rPr>
        <b/>
        <sz val="10"/>
        <color indexed="8"/>
        <rFont val="Arial"/>
        <family val="2"/>
        <charset val="238"/>
      </rPr>
      <t xml:space="preserve">Financování RAP </t>
    </r>
    <r>
      <rPr>
        <b/>
        <sz val="10"/>
        <color indexed="10"/>
        <rFont val="Arial"/>
        <family val="2"/>
        <charset val="238"/>
      </rPr>
      <t xml:space="preserve"> 2017-2018</t>
    </r>
  </si>
  <si>
    <r>
      <t>stát</t>
    </r>
    <r>
      <rPr>
        <b/>
        <sz val="9"/>
        <color indexed="10"/>
        <rFont val="Arial"/>
        <family val="2"/>
        <charset val="238"/>
      </rPr>
      <t/>
    </r>
  </si>
  <si>
    <t>Aktivita AP SRR ČR 2015-2016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</si>
  <si>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</si>
  <si>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</si>
  <si>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</si>
  <si>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</si>
  <si>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</si>
  <si>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</si>
  <si>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</si>
  <si>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</si>
  <si>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</si>
  <si>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</si>
  <si>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</si>
  <si>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</si>
  <si>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</si>
  <si>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</si>
  <si>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</si>
  <si>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</si>
  <si>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</si>
  <si>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</si>
  <si>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</si>
  <si>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</si>
  <si>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</si>
  <si>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</si>
  <si>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</si>
  <si>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</si>
  <si>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</si>
  <si>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</si>
  <si>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</si>
  <si>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</si>
  <si>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</si>
  <si>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</si>
  <si>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</si>
  <si>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</si>
  <si>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</si>
  <si>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</si>
  <si>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</si>
  <si>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</si>
  <si>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</si>
  <si>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</si>
  <si>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</si>
  <si>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</si>
  <si>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</si>
  <si>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</si>
  <si>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</si>
  <si>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</si>
  <si>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</si>
  <si>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</si>
  <si>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</si>
  <si>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</si>
  <si>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</si>
  <si>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</si>
  <si>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</si>
  <si>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</si>
  <si>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</si>
  <si>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</si>
  <si>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</si>
  <si>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</si>
  <si>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</si>
  <si>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</si>
  <si>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</si>
  <si>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</si>
  <si>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</si>
  <si>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</si>
  <si>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</si>
  <si>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</si>
  <si>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</si>
  <si>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</si>
  <si>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</si>
  <si>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</si>
  <si>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</si>
  <si>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</si>
  <si>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</si>
  <si>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</si>
  <si>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</si>
  <si>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</si>
  <si>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</si>
  <si>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</si>
  <si>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</si>
  <si>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</si>
  <si>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</si>
  <si>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</si>
  <si>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</si>
  <si>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</si>
  <si>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</si>
  <si>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</si>
  <si>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</si>
  <si>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</si>
  <si>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</si>
  <si>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</si>
  <si>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</si>
  <si>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</si>
  <si>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</si>
  <si>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</si>
  <si>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</si>
  <si>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</si>
  <si>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</si>
  <si>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</si>
  <si>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</si>
  <si>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</si>
  <si>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</si>
  <si>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</si>
  <si>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</si>
  <si>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</si>
  <si>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</si>
  <si>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</si>
  <si>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</si>
  <si>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</si>
  <si>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</si>
  <si>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</si>
  <si>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</si>
  <si>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</si>
  <si>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</si>
  <si>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</si>
  <si>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</si>
  <si>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</si>
  <si>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</si>
  <si>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</si>
  <si>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</si>
  <si>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</si>
  <si>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</si>
  <si>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</si>
  <si>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</si>
  <si>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</si>
  <si>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</si>
  <si>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</si>
  <si>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7-12/2016</t>
  </si>
  <si>
    <t>Financování ESIF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</si>
  <si>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</si>
  <si>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</si>
  <si>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</si>
  <si>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</si>
  <si>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</si>
  <si>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</si>
  <si>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</si>
  <si>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</si>
  <si>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</si>
  <si>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Finanční plán RAP - Jihočeský kraj</t>
  </si>
  <si>
    <t>Zkvalitnění silniční infrastruktury</t>
  </si>
  <si>
    <t>Rozvoj nemotorové dopravy</t>
  </si>
  <si>
    <t>Podpora veřejné dopravy a integrace dopravních systémů</t>
  </si>
  <si>
    <t>Připravenost IZS k řešení mimořádných událostí</t>
  </si>
  <si>
    <t>Podpora sociálního podnikání</t>
  </si>
  <si>
    <t>Modernizace zdravotnických zařízení včetně pořízení přístrojového vybavení</t>
  </si>
  <si>
    <t>Zvýšení kvality vzdělávání</t>
  </si>
  <si>
    <t>Podpora kulturního dědictví</t>
  </si>
  <si>
    <t>IROP</t>
  </si>
  <si>
    <t>Rekonstrukce, modernizace či výstavba silnic</t>
  </si>
  <si>
    <t>Terminály, telematika, nízkoemisní vozidla a související plnící stanice</t>
  </si>
  <si>
    <t>Posílení vybavení základních složek IZS technikou a věcnými prostředky k zajištění připravenosti základních složek IZS v exponovaných územích s důrazem na přizpůsobení se změnám klimatu a novým rizikům</t>
  </si>
  <si>
    <t>Sociální bydlení</t>
  </si>
  <si>
    <t>Podpora rozvoje infrastruktury komunitních center za účelem sociálního začleňování a zvýšení uplatnitelnosti na trhu práce</t>
  </si>
  <si>
    <t xml:space="preserve">Výstavba, rekonstrukce a vybavení sociálních podniků </t>
  </si>
  <si>
    <t>Zvýšení kvality vysoce specializované péče</t>
  </si>
  <si>
    <t>Zvýšení kvality návazné péče</t>
  </si>
  <si>
    <t xml:space="preserve">Podpora infrastruktury pro předškolní vzdělávání – podpora zařízení péče o děti do 3 let, dětských skupin a mateřských škol </t>
  </si>
  <si>
    <t>Podpora infrastruktury pro základní vzdělávání v základních školách</t>
  </si>
  <si>
    <t>Podpora infrastruktury škol a školských zařízení pro střední a vyšší odborné vzdělávání</t>
  </si>
  <si>
    <t>Podpora infrastruktury pro celoživotní vzdělávání v následujících klíčových kompetencích</t>
  </si>
  <si>
    <t>Podpora infrastruktury pro zájmové a neformální vzdělávání mládeže</t>
  </si>
  <si>
    <t>OP ŽP</t>
  </si>
  <si>
    <t>OP VVV</t>
  </si>
  <si>
    <t>OP PIK</t>
  </si>
  <si>
    <r>
      <t xml:space="preserve"> </t>
    </r>
    <r>
      <rPr>
        <b/>
        <sz val="10"/>
        <color indexed="8"/>
        <rFont val="Arial"/>
        <family val="2"/>
        <charset val="238"/>
      </rPr>
      <t>Vazba aktivity RAP na opatření/cíle Program rozvoje Jihočeského kraje 2014-2020</t>
    </r>
  </si>
  <si>
    <t>PO 2 Doprava a mobilita, technická infrastruktura</t>
  </si>
  <si>
    <t>2.2 Vnitřní dopravní prostupnost a obslužnost regionu</t>
  </si>
  <si>
    <t>PO 3 Kvalitní infrastruktura, služby, prostředí a spolupráce pro posilování územní soudržnosti</t>
  </si>
  <si>
    <t>3.1 Kvalitní a dostupné veřejné služby</t>
  </si>
  <si>
    <t>2.3 Technická infrastruktura</t>
  </si>
  <si>
    <t>3.3 Efektivní a pružná veřejná správa</t>
  </si>
  <si>
    <t xml:space="preserve">vazba na PRK kraje </t>
  </si>
  <si>
    <t>Strategický cíl PRK</t>
  </si>
  <si>
    <t>PO 1 Konkurenceschopnost regionální ekonomiky a trhu práce</t>
  </si>
  <si>
    <t>1.4 Optimalizace trhu práce</t>
  </si>
  <si>
    <t>Cyklodoprava</t>
  </si>
  <si>
    <t>Terminály</t>
  </si>
  <si>
    <t>Telematika</t>
  </si>
  <si>
    <t>Bezpečnost</t>
  </si>
  <si>
    <t>Nízkoemisní vozidla a související plnící stanice</t>
  </si>
  <si>
    <t>OP Z</t>
  </si>
  <si>
    <t>2.3.1 Zvýšit zapojení lokálních aktérů do řešení problémů nezaměstnanosti a sociálního začleňování ve venkovských oblastech</t>
  </si>
  <si>
    <t>2.1.2 Rozvoj sektoru sociální ekonomiky</t>
  </si>
  <si>
    <t>2.3 Rozvoj infrastruktury pro poskytování zdravotních služeb a péče o zdraví</t>
  </si>
  <si>
    <t>2.4 Zvýšení kvality a dostupnosti infrastruktury pro vzdělávání a celoživotní učení</t>
  </si>
  <si>
    <t>3.1 (IP1) Zvýšení kvality předškolního vzdělávání včetně usnadnění přechodu dětí na ZŠ</t>
  </si>
  <si>
    <t>3.1 (IP2) Kvalitní podmínky pro inkluzivní vzdělávání</t>
  </si>
  <si>
    <t>PO 1, 1.1 - 1.4 Posilování kapacit pro kvalitní výzkum (zvýšení mezinárodní kvality výzkumu a jeho výsledků, budování kapacit a posílení dlouhodobé spolupráce výzkumných organizací s aplikační sférou, zkvalitnění infrastruktury pro výzkumně vzdělávací účely, zlepšení strategického řízení výzkumu na národní úrovni)</t>
  </si>
  <si>
    <t>2.1 (IP1) Zvýšení kvality vzdělávání na vysokých školách a jeho relevance pro potřeby trhu práce</t>
  </si>
  <si>
    <t>2.3 (IP1) Zkvalitnění podmínek pro celoživotní vzdělávání na vysokých školách</t>
  </si>
  <si>
    <t>2.1 (IP2) Zkvalitnění vzdělávací infrastruktury na vysokých školách za účelem zajištění kvality výuky, zlepšení přístupu znevýhodněných skupin a zvýšení otevřenosti vysokých škol</t>
  </si>
  <si>
    <t>1.2 Zvýšit intenzitu a účinnost spolupráce ve výzkumu, vývoji a
inovacích</t>
  </si>
  <si>
    <t>1.1.2 Zvýšit zaměstnanost podpořených mladých osob prostřednictvím programu Záruka pro mládež</t>
  </si>
  <si>
    <t>1.2.1 Podpora rovných příležitostí žen a mužů na trhu práce</t>
  </si>
  <si>
    <t>1.3.1 Zvýšit odbornou úroveň znalostí, dovedností a kompetencí pracovníků a soulad kvalifikační úrovně pracovní síly s požadavky trhu práce</t>
  </si>
  <si>
    <t>1.1 Zvýšit inovační výkonnost podniků</t>
  </si>
  <si>
    <t>2.1 Zvýšit konkurenceschopnost začínajících a rozvojových malých a středních podniků</t>
  </si>
  <si>
    <t>3.2 Zvýšit energetickou účinnost podnikatelského sektoru</t>
  </si>
  <si>
    <t>4.2 Zvýšit využití potenciálu ICT sektoru pro konkurenceschopnost
ekonomiky</t>
  </si>
  <si>
    <t>3.3 Tvorba územních plánů, územních studií a regulačních plánů</t>
  </si>
  <si>
    <t>3.5 Snížit environmentální rizika a rozvíjet systémy jejich řízení</t>
  </si>
  <si>
    <t>4.3 POSÍLIT PŘIROZENÉ FUNKCE KRAJINY</t>
  </si>
  <si>
    <t>3.1 Zvýšit podíl výroby energie z obnovitelných zdrojů na hrubé konečné spotřebě ČR</t>
  </si>
  <si>
    <t>3.4 Uplatnit inovativní nízkouhlíkové technologie v oblasti nakládání energií a při využívání druhotných surovin</t>
  </si>
  <si>
    <t>3.5 Zvýšit účinnost soustav zásobování teplem</t>
  </si>
  <si>
    <t>2.5 Snižování spotřeby energie zlepšením tepelných vlastností budov</t>
  </si>
  <si>
    <t>2.1 Snížení emise z lokálního vytápění domácností podílející se na expozici obyvatelstva koncentracím znečišťujících látek</t>
  </si>
  <si>
    <t>2.2 Snížit emise stacionárních zdrojů podílející se na expozici obyvatelstva nadlimitním koncentracím znečišťujících látek</t>
  </si>
  <si>
    <t>2.3 Zlepšit systém sledování, hodnocení a předpovídání vývoje kvality ovzduší a souvislých meteorologických aspektů</t>
  </si>
  <si>
    <t>3.3 REKULTIVACE STARÝCH SKLÁDEK</t>
  </si>
  <si>
    <t>3.4 Dokončit inventarizaci a odstranit staré ekologické zátěže</t>
  </si>
  <si>
    <t>4.2 Posílit biodiverzitu</t>
  </si>
  <si>
    <t>3.2 Modernizace informačních a komunikačních systémů územní veřejné správy</t>
  </si>
  <si>
    <t>3.1 Podpora kulturního dědictví</t>
  </si>
  <si>
    <t>2.1.1 Zvýšit uplatnitelnost osob ohrožených sociálním vyloučením nebo sociálně vyloučených ve společnosti a na trhu práce</t>
  </si>
  <si>
    <t>Podpora sociálního začleňování; Podpora služeb poskytovaných terénní a ambulantní službou; Podpora profesionální realizace sociální práce; Vzdělávání a poradenství; Programy právní a finanční gramotnosti apod.</t>
  </si>
  <si>
    <t>2.2.1 Zvýšit kvalitu a udržitelnost systému sociálních služeb, služeb pro rodiny a děti a dalších navazujících služeb podporujících sociální začleňování</t>
  </si>
  <si>
    <t>Rozvoj sociálních, komunitních a zdravotních služeb, služeb pro rodiny a děti, podpora soc. začleňování, systému soc. bydlení, podpora transformace a deinstitucionalizace pobytových služeb</t>
  </si>
  <si>
    <t>Podpora vytváření nových pracovních míst na lokální úrovni, podpora spolupráce aktérů na místní úrovni, podpora a vytváření podmínek pro vznik a rozvoj sociálních podniků, vzdělávání venkovského obyvatelstva, podpora sociálního začleňování apod.</t>
  </si>
  <si>
    <t>Vznik a rozvoj podnikatelských aktivit v oblasti sociálního podnikání, aktivity k posílení postavení sociálně vyloučených osob na trhu práce, zavedení vzdělávacích programů, vzdělávání a poradenství, podpora a vytváření podmínek pro vznik a rozvoj sociálních podniků</t>
  </si>
  <si>
    <t>1.1.1 Zvýšit zaměstnanost podpořených osob, zejména starších, nízkokvalifikovaných a znevýhodněných</t>
  </si>
  <si>
    <t xml:space="preserve">Zprostředkování zaměstnání, poradenské a informační činnosti, bilanční a pracovní diagnostika, rekvalifikace, rozvoj základních kompetencí apod. </t>
  </si>
  <si>
    <t>Zprostředkování zaměstnání, poskytování poradenské činnosti, poskytování rekvalifikace, podpora aktivit k získání pracovných návyků apod.</t>
  </si>
  <si>
    <t>Další profesní vzdělávání pro ženy, vzdělávání a poradenské aktivity pro osoby na mateřské a rodičovské dovolené, podpora opatření pro odstranění diskriminace na trhu práce apod.</t>
  </si>
  <si>
    <t>1.3.2 Zvýšit adaptabilitu starších pracovníků</t>
  </si>
  <si>
    <t xml:space="preserve">Další profesní vzdělávání pracovníků, tvorba a realizace podnikových vzdělávacích programů, podpora sdružování malých a středních podniků, tvorba a realizace vzdělávacích programů pro zaměstnance apod. </t>
  </si>
  <si>
    <t>Další profesní vzdělávání starších zaměstnanců, podpora zavádění age managementu, tvorba a realizace podnikových vzdělávacích programů.</t>
  </si>
  <si>
    <t>3.1.1 Zvýšit kvalitu a kvantitu využívání sociálních inovací a mezinárodní spolupráce v tematických oblastech OPZ</t>
  </si>
  <si>
    <t>Podpora kapacit pro vývoj a šíření inovací, vytváření a rozvoj kapacit pro inovační nabídku a poptávku, podpora sociálníh experimentování</t>
  </si>
  <si>
    <t>4.1.1 Optimalizace procesy a postupy ve veřejné správě zejména prostřednictvím posílení strategického řízení organizací, zvýšení kvality jejich fungování a snížení administrativní zátěže</t>
  </si>
  <si>
    <t>4.1.2 Profesionalizovat veřejnou správu zejména prostřednictvím zvyšování znalostí a dovedností jejích pracovníků, rozvoje politik a strategií v oblasti lidských zdrojů a implementace služebního zákona</t>
  </si>
  <si>
    <t>Dokončení podpory plošnéh procesního modelování agend, zkvalitnění strategického a projektového řízení, podpora snižování administrativní a regulační zátěže, zlepšení komunikace a zvyšování důvěry veřejné správy</t>
  </si>
  <si>
    <t>Realizace specifických vzdělávacích a výcvikových programů, zavádění a rozvoj moderních metod řízení, profesionalizace státní služby</t>
  </si>
  <si>
    <t xml:space="preserve">Zvýšení podílu vzdělávacích organizací s vyšší kalitou, zavedení a rozšíření postupů a nástrojů individuální podpory pedagogů, zajištění kvalitní, metodické, pedagogicko-psychologické a asistenční podpory apod. </t>
  </si>
  <si>
    <t>Zavedení a rozšíření postupů a nástrojů individuální podpory pedagogů, rozvoj kultury sdílení pedagogických zkušeností, zvýšení podílu pedagogů, zvýšení podílu organizací a zlepšit kvalitu vzdělávání ke KK, otevření ZŠ, SŠ a ŠPZ apod.</t>
  </si>
  <si>
    <t>Zvýšení kompetencí pro využití monitoringu a hodnocení jako nástrojů pro řízení změn a podporu dalšího rozvoje, vytvoření ucelekého rámce standardů, monitorování a hodnocení, zavedení hodnocení jak sumativní, tak formativní složky.</t>
  </si>
  <si>
    <t>Rozvoj systému hodnocení a řízení kvality VŠVU, zvýšení kompetencí budoucích pedagogických pracovníků, vytvoření sítí fakult a ostatních vzdělávacích institucí a organizací, spolurpáce ŠVU a dalších vzdělávacích organizací, redukce obtíží nastupujících učitelů v adaptační fázi.</t>
  </si>
  <si>
    <t xml:space="preserve">3.4 (IP1) Zkvalitnění přípravy budoucích a začínajících pedagogických pracovníků </t>
  </si>
  <si>
    <t>3.3 (IP1) Rozvoj systému strategikcého řízení a hodnocení kvality ve vzdělávání</t>
  </si>
  <si>
    <t xml:space="preserve">3.2 (IP1) Zlepšení kvality vzdělávání a výsledků žáků v klíčových kompetencích </t>
  </si>
  <si>
    <t>Zvýšení zájmu dětí a žáků o studium technických a přírodovědných oborů, posílení kreativity, manuální zručnosti a vztahu k přírodě a technice předškolích dětí, rozšíření polytechnikého vzdělávání apod.</t>
  </si>
  <si>
    <t>Rozvoj kompetencí pedagogických pracovníků rozpoznat potřeby a potenciál každého dítěte nebo žáka a realizovat podpůrná opatření k jeho rozvoji, transformace systému pedagogicko-psychologického poradenství</t>
  </si>
  <si>
    <t>Zkvalitnění vzdělávání zejména v obcích se sociálně vyloučenými lokalitami, řešení specifických situací v inkluzivním vzdělávání romských dětí a žáků a ostatních dětí a žáků</t>
  </si>
  <si>
    <t>Rozšíření počtu exceletních výzkumných týmů, větší otevřenost a dostupnost infrastruktury VaV; Vytvoření mezioroborývh výzkumných týmů, posílení orientace výzkumu na společenské výzvy; Připravenost infrastrukturních, prostorových a materiálních podmínek, zvýšení zájmu studentů o výzkumně zaměřené studijní obory; Zlepšení přístupu výzkumníků k potřebným informačním zdrojům apod.</t>
  </si>
  <si>
    <t xml:space="preserve">Zkvalitnění vzdělávací činnosti, posílení internacionalizace a celkový rozvoj a modernizace, výuka dle moderních výukových trendů a posilování spolupráce s praxí apod. </t>
  </si>
  <si>
    <t>2.2 (IP1) Zvýšení účasti studentů se specifickými potřebami, ze socio-ekonomicky znevýhodněných skupin a z etnických minorit na vysokoškolském vzdělávání, a snížení studijní neúspěšnosti studentů</t>
  </si>
  <si>
    <t>Rozšíření působnosti a zlepšení dostupnosti vysokoškolských poradenských a asistenčních služeb, revize a adaptace studijního prostředí pro zájemce o studium a studenty s důrazem na osoby se SP, ze socio-ekonomicky znevýhodněných skupin a z etnických minorit</t>
  </si>
  <si>
    <t>Zvýšení kvalifikace akademických a ostatních pracovníků VŠ vedoucí ke zkvalitnění podmínek pro CŽV na VŠ</t>
  </si>
  <si>
    <t>2.5 (IP1) Zlepšení podmínek pro výuku spojenou s výzkumem a pro rozvoj lidských zdrojů v oblasti výzkumu a vývoje</t>
  </si>
  <si>
    <t>Zvýšení kvalifikace výzkumných, administrativních a technických pracovníků ve výzkumných organizací, posílení předpokladů nastupující generace pro vykonávání výzkumné činnosti, příliv špičkových odborníků ze soukromé sféry i ze zahraničí apod.</t>
  </si>
  <si>
    <t>Připravenost infrastrukturních, prostorových a materiálních podmínek zejména pro praktickou výuku, zvýšení míry zpřístupnění VŠ znevýhodněným skupinám, zejména studentům se SP</t>
  </si>
  <si>
    <t>Tvorba nových a rozšiřování a zvyšování kvality současných služeb podpůrné infrastruktury, tj. vědecko-technických parků, podnikatelských inovačních center, podnikatelských inkubátorů, rozvoj sítí spolupráce, vč. klastrů a technologických platforem apod.</t>
  </si>
  <si>
    <t>Zakládání a rozvoj podnikových výzkumných a vývojových center, zavádění inovací výrobků a služeb do výroby a jejich uvedení na trh</t>
  </si>
  <si>
    <t>Realizace podnikatelských záměrů začínajících podniků a rozvojových podniků, poskytování poradenských služeb a služeb pro začínající podniky</t>
  </si>
  <si>
    <t>2.3 Zvýšit využitelnost infrastruktury pro podnikání</t>
  </si>
  <si>
    <t>Technické a stavební rekonstrukce brownfieldů a jejich přeměna na moderní podnikatelské objekty a vznik nově zrekonstruovatelných podnikatelských ploch, realizace komplexních stavbě-technických opatření</t>
  </si>
  <si>
    <t>Modernizace a rekonstrukce rozvodů elektřiny, plynu a tepla v budovách, zavádění a modernizace systémů měření a regulace, modernizace soustav osvětlení a průmyslových areálů apod.</t>
  </si>
  <si>
    <t>Tvorba nových sofistikovaných ICT řešení (např. ERP systémy, CRM systémy, platební a karetní systémy, bezpečnost dat, personální systémy atd.), poskytování sofistikovaných sdílených služeb, vč. budování a modernizace Datových center</t>
  </si>
  <si>
    <t>Výstavba nových a rekonstrukce/modernizace stávajících výrobe elektřiny a tepla z OZE s tím, že vyrobená energie bude určena primárně pro distribuci, nikoliv vlastní spotřebu</t>
  </si>
  <si>
    <t>Zavádění inovativních technologií v oblasti nízkouhlíkové dopravy, pilotní projekty zavádění technologií akumulace energie, zavádění nízkouhlíkových technologií v budovách apod.</t>
  </si>
  <si>
    <t>Rekonstrukce a rozvoj soustav zásobování teplem resp. rozvodných tepelných zařízení, zavádění a zvyšování účinnosti systémů kombinované výroby elektřiny a tepla</t>
  </si>
  <si>
    <t>1.1 Snížit množství vypuštěného znečištění do povrchových i podzemních vod z komunálních zdrojů a vnos znečišťujících látek do povrchových a podzemních vod</t>
  </si>
  <si>
    <t>1.2 Zajistit dodávky pitné vody v odpovídající jakosti a množství</t>
  </si>
  <si>
    <t>Výstavba kanalizace za předpokladu vyhovující čistírny odpadních vod v aglomeraci, výstavba kanalizace za předpokladu související výstavby, modernizace a intezifikace čistírny odpadních vod vč. decentralizovaných řešení likvidace odpadních vod, eutrofizace vod</t>
  </si>
  <si>
    <t>Výstavba a modernizace úpraven vody a zvyšování kvality zdrojů pitné vody, včetně výstavby a modernizace systémů pro ochranu zdrojů pitné vody, výstavba a dostavba přivaděčů a rozvodných sítí pitné vody</t>
  </si>
  <si>
    <t>1.3 Zajistit povodňovou ochranu intravilánu</t>
  </si>
  <si>
    <t>1.4 Podpořit preventivní protipovodňová opatření</t>
  </si>
  <si>
    <t>Zprůtočnění nebo zvýšení retenčního potenciálu kory vodních toků a přilehlých niv, zlepšení přirozených rozlivů, hospodaření se srážkovými vodai v intravilánu, obnovení, výstavba a rekonstrukce/modernizace vodních děl, stabilizování a sanace svahových nestabilit</t>
  </si>
  <si>
    <t>Analýza odtokových poměrů včetně návrhů možných protipovodňových opatření, budování, rozšíření a zkvalitnění varovných, hlásných, předpovědních a výstražných systémů na celostátní úrovni, digitální povodňové plány apod.</t>
  </si>
  <si>
    <t xml:space="preserve">Náhrada nebo rekonstrukce zařízení (stacionární technické nebo technologické jednotky), vytvoření informačních systémů, znalostních portálů a SW nástrojů pro tvorbu a aplikaci nových metodik a postupů v managementu chemických látek apod. </t>
  </si>
  <si>
    <t>Zrpůchodnění migračních bariér pro živočichy a opatření k omezování úmrtnosti, vytváření, regenerace či posílení funkčnosti krajinných prvků, revitalizace a podpora samovolné renaturace vodních toků a niv atd.</t>
  </si>
  <si>
    <t>Náhrada stávajících stacionárních spalovacích zdrojů v domácnostech</t>
  </si>
  <si>
    <t>Náhrada a rekonstrukce stávajících stacionárních zdrojů znečišťování, pořízení technologií a změny technologických postupů vedoucí ke snízení emisí znečišťujících látek nebo ke snížení úrovně znečištění ovzduší</t>
  </si>
  <si>
    <t>Výstavba a obnova systémů sledování kvality ovzduší a souvisejících meteorologických aspektů, výstavba a rozvoj infrastruktury pro správu, zpracování a hodnocení dat ze systémů sledování kvality ovzduší</t>
  </si>
  <si>
    <t>5.1 Snížit energetickou náročnost veřejných budov a zvýšit využití obnovitelných zdrojů energie</t>
  </si>
  <si>
    <t>Snížit spotřeby energie zlepšení tepelně technických vlastností obvodových konstrukcí budov, realizace technologií na využití odpadního tepla, realizace nízkoemisních a obnovitelných zdrojů tepla</t>
  </si>
  <si>
    <t>3.1 Prevence vzniku odpadů</t>
  </si>
  <si>
    <t>3.2 Zvýšit podíl materiálového a energetického využití odpadů</t>
  </si>
  <si>
    <t>Předcházení vzniku komunálních odpadů, předcházení vzniku průmyslových odpadů</t>
  </si>
  <si>
    <t>Výstavba a modernizace zařízení pro sběr, třídění a úpravu odpadů, výstavba a modernizace zařízení pro materiálové využití odpadů, výstavba a modernizace zařízení na energetické využití odpadů</t>
  </si>
  <si>
    <t>Rekultivace starých skládek (technicky nedostatečně zabezpečených)</t>
  </si>
  <si>
    <t>Inventarizace kontaminovaných a potenciálně kontaminovaných míst, kategorizace priorit pro výběr nejzávažněji kontaminovaných míst k sanaci, realizace průzkumových prací a analýz rizik, sanace vážně kontaminovaných lokalit.</t>
  </si>
  <si>
    <t>4.1 Zajistit příznivý stav předmětu ochrany národně významných chráněných území</t>
  </si>
  <si>
    <t>4.4 Zlepšit kvalitu prostředí v sídlech</t>
  </si>
  <si>
    <t>Zajištění péče o NP, CHKO, NPR, NPP a lokality Natura 2000. Dále sběr informací, tvorba informačních a technických nástrojů a podkladů pro zajištění ochrany péče o NP, CHKO, NPR, NPP a lokality soustavy Natura 2000.</t>
  </si>
  <si>
    <t>Péče o vzácné druhy a jejich biotopy, péče o cenná stanoviště a jejich obnova a tvorba, prevence šíření a omezování výskytu invazních druhů</t>
  </si>
  <si>
    <t>Revitalizace funkčních ploch a prvků sdílení zeleně</t>
  </si>
  <si>
    <t>Pořízení územních plánů, pořízení regulačních plánu, pořízení územních studií</t>
  </si>
  <si>
    <t>Snižování spotřeby energie zlepšením tepelných vlastností budov, zařízení pro vytápění nebo přípravu teplé vody, přechod na šetrné a ekologické zdroje</t>
  </si>
  <si>
    <t>eGovernment, Kybernetická bezpečnost, Specifické informační a komunikační systémy a infrastruktura</t>
  </si>
  <si>
    <t>Revitalizace souboru vybranných památek, zefektivnění ochrany a využívání sbírkových a knihovích fondů a jejich zpřístupnění</t>
  </si>
  <si>
    <t>1.3 Zvýšení připravenosti k řešení a řízení rizik a katastrof</t>
  </si>
  <si>
    <t>Aktivita je zaměřena na udržení a další zlepšování kvality ovzduší na území regionu, a to zejména snížením energetické náročnosti bydlení a veřejných budov včetně změny způsobu vytápění nebo snížením emisní zátěže a environmentálních rizik</t>
  </si>
  <si>
    <t>Doporučení: odstranit. Aktivita se neustále opakuje v různých obměnách.</t>
  </si>
  <si>
    <t>Doporučení: sloučit s aktivitu 9.2.4</t>
  </si>
  <si>
    <t>Modernizace a ekologizace MHD ve městech Jihočeského kraje a jejich spádových oblastech, včetně technické infrastruktury trolejbusové dopravy. Zavádění moderních informačních a digitálních technologií pro zkvalitnění organizace hromadné dopravy.</t>
  </si>
  <si>
    <t>Zvyšování kvality poskytovaných služeb v ubytovacích, stravovacích a sportovně-rekreačních zařízeních a rozšiřování takové nabídky cestovního ruchu, která povede k prodloužení délky pobytu návštěvníků v regionu.</t>
  </si>
  <si>
    <t>Podpora propojování regionálních a místních systémů na centrální úroveň (propojení sítí samosprávy a státu pro sdílení služeb a dat).</t>
  </si>
  <si>
    <t>Motorové vozidlo pro obec</t>
  </si>
  <si>
    <t>Podpora budování, rozšiřování a zkvalitňování stávajících pracovišť vědy a výzkumu, a to jak v podnikatelském, tak ve veřejném sektoru – podpora rozvoje vědeckotechnických parků, podnikatelských inkubátorů a center pro transfer technologií. V celém Jihočeském kraji je v kontextu ČR výjimečný prostor pro vznik dalších biotechnických, biomedicínských a ekologických platforem, klastrů i významných individuálních aktivit v této oblasti.</t>
  </si>
  <si>
    <t>Podpora vytváření inovačních struktur v ose spolupráce vysokoškolské a vědeckovýzkumné + firmy + regionální a obecní samospráva – triple helix. Rozvoj spolupráce vzdělávacích institucí, regionální správy a podnikatelské sféry v rámci projektů výzkumu a inovací. Propagace Jihočeského kraje a jeho potenciálu v oblasti vědy, výzkumu a inovačního potenciálu v rámci ČR i evropského a světového prostoru.</t>
  </si>
  <si>
    <t>Rozvoj IDS pilotně ve vybraných lokalitách kraje a následně zavedení IDS na celokrajské úrovni, příprava projektů a budování parkovišť Park &amp; Ride (P+R) a Bike &amp; Ride (B+R) v potřebných lokalitách a rozvoj přestupních terminálů hromadné dopravy.</t>
  </si>
  <si>
    <t>Nedostatky v oblasti dopravního napojení, zejména z hlediska tranzitní dopravy - absence dálnic, resp. rychlostních silnic a kvalitních silnic I. třídy s obchvaty měst a to jak v severojižním směru, tak ve směru západovýchodním. Zlepšení kvality a kapacity dopravní dostupnosti regionu přispěje ke zlepšení dostupnosti nabídky veřejných služeb.</t>
  </si>
  <si>
    <t>Vodohospodářská infrastruktura – realizace aktivit vedoucích k naplňování cílů a opatření Plánu rozvoje vodovodů a kanalizací na území Jihočeského kraje. Energetika – naplňování cílů a opatření energetické koncepce Jihočeského kraje. Informační a komunikační technologie – podpora projektů vedoucích k maximalizaci pokrytí území kraje širokopásmovými, vysokorychlostními telekomunikačními službami na pevných i mobilních sítích (včetně napojení periferních lokalit s řídkým osídlením).</t>
  </si>
  <si>
    <t>Udržení a zkvalitnění kapacit určených pro vzdělávání v mateřských a základních školách, postupný a finančně zajištěný rozvoj inkluzivního vzdělávání a především motivace k navazujícímu studiu na středních školách.</t>
  </si>
  <si>
    <t>Podpora spolupráce škol se zaměstnavateli (zejména na úrovni středních a základních škol v regionu s cílem posílení vazeb na trhu práce) a s cílem optimalizovat oborové nabídky v oblasti středního vzdělávání – praxe žáků, studentů a pedagogů zejména v oborech elektrotechnických a strojních.</t>
  </si>
  <si>
    <t>Vzhledem k rozvíjejícím se strojírenským oborům a velmi nízkému zájmu žáků o strojírenské a technické obory na středních školách, bude v rámci zvyšování kapacit základních škol podporován vznik kvalitně a moderně vybavených učeben pro technické a přírodovědné vzdělávání (laboratoře a dílny).</t>
  </si>
  <si>
    <t>Plán realizace významných projektů na silnicích I. třídy v regionu a dalších zásadních akcí na silnicíh I. třídy, které jsou plánovány z důvodu zvýšení bezpečnosti a plynulosti silničního provozu.</t>
  </si>
  <si>
    <t>Realizace významných projektů - obchvaty, přeložky (Hlinský přivaděč – zásadní časová vazba na stavbu D3 – úsek kolem Č. Budějovic, I/34 Lišov – Vranín – obchvat Lišov a Štěpánovice, I/19 obchvat Chýnov, obchvat obce Suchdol nad Lužnicí apod.), realizace opatření vedoucích ke zvyšování bezpečnosti provozu na dopravní síti kraje.</t>
  </si>
  <si>
    <t>Modernizace, další rozvoj a zvyšování bezpečnosti potřebných energetických sítí na území regionu a naplňování cílů a opatření úzmení energetické koncepce Jihočeského kraje.</t>
  </si>
  <si>
    <t>Zajištění energetické bezpečnosti a udržitelnosti v regionu i příslušných mikroregionech, úspory energie a přechod  na méně znečišťující paliva, rozvoj obnovitelných zdrojů energie.</t>
  </si>
  <si>
    <t xml:space="preserve">Podpora rozvoje a zvyšování kvality volnočasových aktivit a infrastruktura ve venkovském prostoru. Nabídka sportovního a kulturního vyžití, rozvoj spolkových a občanských aktivit a zázemí pro jejich činnost. </t>
  </si>
  <si>
    <t>Aktivita má v Jihočeském kraji za cíl zejména prevenci patologických jevů, integraci a aktivizaci dotčených skupin obyvatel a má přispět ke zdravému životnímu stylu a bezproblémovému soužití generací..</t>
  </si>
  <si>
    <r>
      <rPr>
        <u/>
        <sz val="9"/>
        <color indexed="8"/>
        <rFont val="Arial"/>
        <family val="2"/>
        <charset val="238"/>
      </rPr>
      <t>Vzdělávání:</t>
    </r>
    <r>
      <rPr>
        <sz val="9"/>
        <color indexed="8"/>
        <rFont val="Arial"/>
        <family val="2"/>
        <charset val="238"/>
      </rPr>
      <t xml:space="preserve"> Udržení optimálních kapacit mateřských škol v reakci na demografický vývoj. Udržení a zkvalitňování kapacit určených pro vzdělávání na základních školách. Optimalizace sítě a vybavenost středních škol na území regionu včetně optimalizace oborů dle potřebu trhu práce v regionu. </t>
    </r>
    <r>
      <rPr>
        <u/>
        <sz val="9"/>
        <color indexed="8"/>
        <rFont val="Arial"/>
        <family val="2"/>
        <charset val="238"/>
      </rPr>
      <t>Zdravotnictví</t>
    </r>
    <r>
      <rPr>
        <sz val="9"/>
        <color indexed="8"/>
        <rFont val="Arial"/>
        <family val="2"/>
        <charset val="238"/>
      </rPr>
      <t>: Další zlepšování a posílení úrovně vybavení (technické, přístrojové, provozní) zdravotnických zařízení. Posilování a zkvalitňování personálního obsazení zdravotnických zařízení a služeb. Rozvoj spolupráce v oblasti služeb zdravotní péče v hraničních částech regionu.</t>
    </r>
  </si>
  <si>
    <t>Realizace významných staveb na silnicích II. a III. tříd v souladu s postupy a doporučeními danými koncepcemi optimalizace dopravní sítě na území Jihočeského kraje. Podpora výstavby komunikací zajišťující přístupnost rozvojových území a podpora výstavby a údržby cyklistických stezek, cyklistických pruhů v intravilánech a doplňkové infrastruktury.</t>
  </si>
  <si>
    <t>Podpora zakládání nových podniků a umožnění jejich dalšího rozvoje, podpora projektů malých a středních podniků vedoucích ke zvyšování dostupnosti moderních informačních a komunikačních technologií, podpora vzdělávání podnikatelů.</t>
  </si>
  <si>
    <t>Podpora rozvoje podnikání v odvětvích tradičních a konkurenceschopných pro jihočeský region včetně nových perspektivních odvětví.</t>
  </si>
  <si>
    <t>Podpora úspor energie ve veřejných objektech, podpora změny způsobu vytápění ve veřejných objektech a domácnostech.</t>
  </si>
  <si>
    <t>Podpora realizace protipovodňových opatření zejména formou komplexních pozemkových úprav a dalších opatření (především formou ohrazování apod.).</t>
  </si>
  <si>
    <t>Zpracování dlouhodobé koncepce v oblasti regionálního a místního rozvoje mj. i v součinnosti s MAS.</t>
  </si>
  <si>
    <t>Implementace strategického řízení a plánování na krajské úrovni i úrovni obecních samospráv.</t>
  </si>
  <si>
    <t>Podpora posilování vhodných forem spolupráce a propojování činností na místní a mikroregionální úrovni - činnost mikroregionů, svazků obcí, MAS a destinačních společností, posilování rozvojových vazeb a koordinace spolupráce mezi městy v regionu a mezi městy a venkovskými oblastmi, využívání místního potenciálu, znalostí a zdrojů pro rozvoj dílčích mikroregionů a území (CLLD).</t>
  </si>
  <si>
    <t xml:space="preserve">1.4 Rozšíření a zkvalitnění infrastruktury                                                                                                2.1 Rozšíření a modernizace energetických sítí                                           4.2 Zlepšení vnitřní a vnější dostupnosti území </t>
  </si>
  <si>
    <t>1.4.1 Doplnění chybějící dopravní infrastruktury 2.1.1 Dobudování chybějících úseků dálnic (s důrazem na TEN-T) a rychlostních komunikací  2.1.2 Zkvalitnění a zvýšení prostupnosti klíčových silničních komunikací I. třídy zajišťující strategické propojení center a rozvojových území                           2.1.3 Posílení síťového charakteru spojeného s budováním obchvatů, přeložek a nových přístupů pro bezproblémové napojení na páteřní silniční infrastruktury                                                                                   4.2.2 Zkvalitnění regionálních a místních dopravních sítí (silnice II. a III. třídy, místní komunikace, cyklostezky)</t>
  </si>
  <si>
    <t xml:space="preserve">1.3.1 Rozšiřování integrovaných systémů veřejné dopravy, přestupních terminálů, budování uzlů integrované dopravy výstavba multimodálních terminálů                                                                          1.3.2 Budování infrastruktury pro dopravu v klidu            1.3.3 Budování infrastruktury pro městskou dopravu                                                                              2.2.1 Dostavba konkrétních úseků železniční sítě
2.2.2 Rekonstrukce nejvytíženějších železničních tratí
</t>
  </si>
  <si>
    <t>1.3 Podpora integrace dopravních systémů                                                            2.2 Modernizace železniční sítě</t>
  </si>
  <si>
    <t xml:space="preserve">5.3.2 Podpora specifických způsobů zajištění veřejných služeb na bázi meziobecní spolupráce                                                       </t>
  </si>
  <si>
    <t xml:space="preserve">5.3 Zajištění základních služeb a obslužnosti                                                     </t>
  </si>
  <si>
    <t xml:space="preserve">                                                                              PO 4 Environmentální udržitelnost a soudržnost regionu</t>
  </si>
  <si>
    <t>3.1.2 Zlepšení vybavenosti území špičkovými službami v oblasti zdravotnictví a sociální péče           3.1.3 Zajištění dostupnosti zdravotnických a sociálních služeb ve venkovském prostoru                           4.1.1 Zajištění územní dostupnosti a adekvátních kapacit veřejných služeb (především vzdělávání a základní zdravotní péče)</t>
  </si>
  <si>
    <t>3.1 Zvýšení kvality a vybavenosti veřejnými službami                                         4.1 Zajištění odpovídající kapacity infrastruktury veřejných služeb</t>
  </si>
  <si>
    <t>1.5.1 Zvýšení flexibility a zefektivnění vzdělávací soustavy s ohledem na předpokládaný demografický vývoj                                                     1.5.2 Zapojení zaměstnavatelů do odborné přípravy a odborného vzdělávání                              1.5.3 Podpora motivace žáků a studentů zejména tam, kde lze předpokládat vazby na konkrétní segmenty místních trhů práce                                  1.5.4 Podpora kariérního poradenství                     3.1.1 Zvyšování kvality a vybavenosti optimálně dimenzované sítě škol, zdravotnických zařízení a zařízení sociálních služeb s ohledem na demografické trendy a aktuální i budoucí potřeby                               4.1.1 Zajištění dostupnosti a adekvátních kapacit veřejných služeb (především vzdělávání a základní zdravotní péče)</t>
  </si>
  <si>
    <t>1.5 Adaptabilita trhu práce                             3.1 Zvýšení kvality a vybavenosti veřejnými službami                                             4.1 Zajištění odpovídající kapacity infrastruktury veřejných služeb</t>
  </si>
  <si>
    <t>1.1.1 Podpora podnikatelských inkubátorů, inovačních center, inovací samotných, V-T parků, center pro transfer technologií a klastů                   1.1.2 Podpora propojování institucí s vysokými školami, včetně rozšíření jejich mezinárodní spolupráce                                                                    1.2.1 Zvyšování kvality výuky a zlepšování podmínek ICT vybavení pro rozvoj nadaných studentů a usměrnění jejich přednostní orientace na obory spojené s rozvojem daného regionu a jeho rozvojového potenciálu                                                   1.2.2 Podpora výzkumu a vývoje ve veřejných i soukromých institucích, jejich kooprací</t>
  </si>
  <si>
    <t>Podpora zaměstnanosti v regionu</t>
  </si>
  <si>
    <t xml:space="preserve">    1.5.2 Zapojení zaměstnavatelů do odborné přípravy a odborného vzdělávání                                  1.5.4 Podpora kariérního poradenství                               1.5.5 Integrace trhů práce a spolupráce se zaměstnavateli v územním kontextu                                       1.5.6 Zabránění odlivů mozků, vzdělaných a mladých skupin obyvatelstva mimo území aglomerace                                                                         5.2.2 Zvýšení uplatnění flexibilních forem zaměstnání a prostupného zaměstnání v regionech s vysokou mírou zaměstnanosti</t>
  </si>
  <si>
    <t>1.1.1 Podpora podnikatelských inkubátorů, inovačních center, inovací samostatných, V-T parků, center pro transfer technologií a klastrů        3.X.2 Vytváření pracovních míst a rozvoj sociálního podnikání a prostupného zaměstnávání                                                                                                 4.3.1 Vytváření podmínek pro vznik a rozvoj malých a středních podniků                                                     4.3.2 Usnadnění vstupu do podnikání                     4.3.3 Zvýšení technologické úrovně firem pořízením moderních strojů, zařízení, know-how a licencí                                                                              4.3.5 Podpora konceptu místní ekonomiky a sociálního podnikání                                                      5.1.1 Podpora rozvoje a diverzifikace malého a středního podnikání s ohledem na rozvojový potenciál periferního regionu                                              5.1.3 Podpora podnikatelských investic s ohledem na tvorbu pracovních míst                                              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</t>
  </si>
  <si>
    <t>1.1 Podpora transferu znalosti mezi výzkumným a podnikatelským sektorem                                                         3.X Podpora integrace sociálně vyloučených a sociálním vyloučením ohrožených skupin obyvatelstva                   4.3 Podpora inovací v podnikání            5.1 Podpora rozvoje lokální ekonomiky                   6.3 Využívání obnovitelných zdrojů energie a podpora úspor energie a podpora úspor energie ve vazbě na místní podmínky</t>
  </si>
  <si>
    <t>1.4.2 Doplnění chybějící infrastruktury                        4.2.3 Zajištění dostupnosti a kapacity technické infrastruktury                                                                       6.5.3 Šetření vodou                                                           6.5.5 Podpora vodohospodářské infrastruktury</t>
  </si>
  <si>
    <t>2.3.1 Výstavba a modernizace energetických sítí (v návaznosti na TEN-E)                                                        2.3.2 Zajištění bezpečnosti dodávek energií                7.1.2 Podpora koordinace a realizace zásahů do krajiny na místní i regionální úrovni, zejména ve vztahu k územím ohrožených přírodními riziky za účelem posílení ekologických funkcí krajiny a ekologické stability území                                             7.2.1 Dokončení vymezení záplavových území na vodních tocích                                                                 7.2.2 Dobudování vhodných protipovodňových opatření s důrazem nekomplexnost řešení a na přírodě blízkých řešeních zahrnujících i problematiku svahových pohybů, včetně vymezení území určených k řízeným rozlivům</t>
  </si>
  <si>
    <t>2.3 Rozšíření a modernizace energetických sítí                                             7.1 Zlepšení kvality prostředí v sídlech, ochrana a rozvoj krajinných hodnot              7.2 Posílení preventivních opatření proti vzniku živelných pohrom</t>
  </si>
  <si>
    <t>6.3.1 Podpora využívání obnovitelných zdrojů energie ve vazbě na místní podmínky a limity v území                                                                                 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             6.4.1 Snižování koncentrace emisí                                   6.4.2 Provádění protihlukových opatření a zklidňování dopravy zejména v rozvojových územích</t>
  </si>
  <si>
    <t>1.4.4 Doplnění chybějící infrastruktury pro cestovní ruch                                                                                           3.2.2 Provozování neformalizovaných aktivit s důrazem na aktivity cílené na mládež, seniory a znevýhodněné skupiny obyvatel                                                                                4.3.6 Podpora všech forem udržitelného cestovního ruchu s ohledem na potenciál</t>
  </si>
  <si>
    <t>1.4 Rozšíření a zkvalitnění infrastruktury                                                                                     3.2 Rozvoj a zlepšování podmínek pro volnočasové aktivity obyvatel a pro využití kulturního potenciálu                                                                                4.3 Podpora inovací v podnikání</t>
  </si>
  <si>
    <t>8.1.2 Modernizace správy                                              8.1.3 Strategické a procesní řízení nastavení hodnocení kvality institucionálního prostředí a veřejné správy                                                                  8.1.4 Zvyšování kvalifikace a kompetenčních dovedností úředníků veřejné správy                                8.1.5 Podpora optimalizace procesů v území veřejné správě                                                                  8.2.1 Metodické vedení v oblasti regionálního a místního rozvoje                                                          8.3.1 Rozvíjení informačních a komunikačních technologií v územní veřejné správě                                   8.3.2 Zvyšování provázanosti a prostupnosti informací mezi jednotlivými oblastmi a úrovněmi veřejné správy a informovanosti veřejnosti a jednotlivých aktérů regionálního rozvoje                                                9.1.1 Posílení a zkvalitnění strategického plánování krajských a obecních samospráv                9.2.4 Podpora svazku obcí, místních akčních skupin, organizací destinačního managementu</t>
  </si>
  <si>
    <t>8.1 Zkvalitňování administrativních kapacit veřejné správy                                     8.2 Zkvalitnění systémového rámce regionálního a místního rozvoje                           8.3 Informační a komunikační podpora fungování územní veřejné správy                    9.1 Posílení strategických a koncepčních nástrojů a přístupů k místnímu a regionálnímu rozvoji           9.2 Podpora meziobecní a regionální spolupráce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</si>
</sst>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el"/>
      <charset val="238"/>
    </font>
    <font>
      <b/>
      <sz val="9"/>
      <color indexed="8"/>
      <name val="ariel"/>
      <charset val="238"/>
    </font>
    <font>
      <i/>
      <sz val="9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9"/>
      <name val="Arial"/>
      <family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17"/>
      <name val="Calibri"/>
      <family val="2"/>
      <charset val="238"/>
    </font>
    <font>
      <u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3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2" fillId="0" borderId="0" xfId="0" applyFont="1" applyAlignment="1">
      <alignment wrapText="1"/>
    </xf>
    <xf numFmtId="164" fontId="14" fillId="0" borderId="1" xfId="0" applyNumberFormat="1" applyFont="1" applyFill="1" applyBorder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left" vertical="top"/>
    </xf>
    <xf numFmtId="164" fontId="14" fillId="0" borderId="3" xfId="0" applyNumberFormat="1" applyFont="1" applyFill="1" applyBorder="1" applyAlignment="1">
      <alignment horizontal="left" vertical="top"/>
    </xf>
    <xf numFmtId="164" fontId="14" fillId="0" borderId="4" xfId="0" applyNumberFormat="1" applyFont="1" applyFill="1" applyBorder="1" applyAlignment="1">
      <alignment horizontal="left" vertical="top"/>
    </xf>
    <xf numFmtId="164" fontId="14" fillId="0" borderId="5" xfId="0" applyNumberFormat="1" applyFont="1" applyFill="1" applyBorder="1" applyAlignment="1">
      <alignment horizontal="left" vertical="top"/>
    </xf>
    <xf numFmtId="164" fontId="14" fillId="0" borderId="6" xfId="0" applyNumberFormat="1" applyFont="1" applyFill="1" applyBorder="1" applyAlignment="1">
      <alignment horizontal="left" vertical="top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wrapText="1"/>
    </xf>
    <xf numFmtId="0" fontId="12" fillId="2" borderId="12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0" fillId="0" borderId="1" xfId="0" applyBorder="1"/>
    <xf numFmtId="0" fontId="15" fillId="0" borderId="4" xfId="0" applyFont="1" applyBorder="1" applyAlignment="1">
      <alignment horizontal="left" vertical="center" wrapText="1"/>
    </xf>
    <xf numFmtId="0" fontId="0" fillId="0" borderId="7" xfId="0" applyBorder="1"/>
    <xf numFmtId="0" fontId="15" fillId="0" borderId="5" xfId="0" applyFont="1" applyBorder="1" applyAlignment="1">
      <alignment horizontal="left" vertical="center" wrapText="1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 wrapText="1"/>
    </xf>
    <xf numFmtId="0" fontId="12" fillId="2" borderId="20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" fontId="12" fillId="2" borderId="19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" fontId="12" fillId="2" borderId="18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164" fontId="14" fillId="0" borderId="22" xfId="0" applyNumberFormat="1" applyFont="1" applyFill="1" applyBorder="1" applyAlignment="1">
      <alignment horizontal="left" vertical="top"/>
    </xf>
    <xf numFmtId="164" fontId="14" fillId="0" borderId="23" xfId="0" applyNumberFormat="1" applyFont="1" applyFill="1" applyBorder="1" applyAlignment="1">
      <alignment horizontal="left" vertical="top"/>
    </xf>
    <xf numFmtId="164" fontId="14" fillId="0" borderId="24" xfId="0" applyNumberFormat="1" applyFont="1" applyFill="1" applyBorder="1" applyAlignment="1">
      <alignment horizontal="left" vertical="top"/>
    </xf>
    <xf numFmtId="0" fontId="4" fillId="0" borderId="0" xfId="0" applyFont="1" applyFill="1"/>
    <xf numFmtId="0" fontId="14" fillId="0" borderId="1" xfId="0" applyFont="1" applyFill="1" applyBorder="1" applyAlignment="1">
      <alignment horizontal="left" vertical="top" wrapText="1"/>
    </xf>
    <xf numFmtId="164" fontId="14" fillId="0" borderId="25" xfId="0" applyNumberFormat="1" applyFont="1" applyFill="1" applyBorder="1" applyAlignment="1">
      <alignment horizontal="left" vertical="top"/>
    </xf>
    <xf numFmtId="0" fontId="2" fillId="0" borderId="0" xfId="0" applyFont="1" applyFill="1"/>
    <xf numFmtId="0" fontId="14" fillId="0" borderId="24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3" fontId="0" fillId="0" borderId="7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7" xfId="0" applyNumberFormat="1" applyBorder="1"/>
    <xf numFmtId="0" fontId="0" fillId="0" borderId="4" xfId="0" applyBorder="1" applyAlignment="1">
      <alignment wrapText="1"/>
    </xf>
    <xf numFmtId="3" fontId="0" fillId="0" borderId="7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3" fontId="0" fillId="0" borderId="26" xfId="0" applyNumberFormat="1" applyBorder="1" applyAlignment="1">
      <alignment horizontal="right" vertical="center"/>
    </xf>
    <xf numFmtId="0" fontId="0" fillId="0" borderId="4" xfId="0" applyBorder="1"/>
    <xf numFmtId="0" fontId="0" fillId="0" borderId="8" xfId="0" applyBorder="1"/>
    <xf numFmtId="0" fontId="0" fillId="0" borderId="24" xfId="0" applyBorder="1"/>
    <xf numFmtId="0" fontId="0" fillId="0" borderId="25" xfId="0" applyBorder="1" applyAlignment="1">
      <alignment wrapText="1"/>
    </xf>
    <xf numFmtId="0" fontId="0" fillId="0" borderId="27" xfId="0" applyBorder="1" applyAlignment="1">
      <alignment vertical="center" wrapText="1"/>
    </xf>
    <xf numFmtId="0" fontId="0" fillId="0" borderId="27" xfId="0" applyBorder="1" applyAlignment="1">
      <alignment wrapText="1"/>
    </xf>
    <xf numFmtId="3" fontId="0" fillId="0" borderId="26" xfId="0" applyNumberFormat="1" applyBorder="1"/>
    <xf numFmtId="0" fontId="0" fillId="0" borderId="8" xfId="0" applyBorder="1" applyAlignment="1">
      <alignment vertical="center"/>
    </xf>
    <xf numFmtId="0" fontId="0" fillId="0" borderId="5" xfId="0" applyBorder="1"/>
    <xf numFmtId="3" fontId="0" fillId="0" borderId="9" xfId="0" applyNumberFormat="1" applyBorder="1"/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164" fontId="14" fillId="0" borderId="4" xfId="0" applyNumberFormat="1" applyFont="1" applyFill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left" vertical="top" wrapText="1"/>
    </xf>
    <xf numFmtId="164" fontId="14" fillId="0" borderId="18" xfId="0" applyNumberFormat="1" applyFont="1" applyFill="1" applyBorder="1" applyAlignment="1">
      <alignment horizontal="left" vertical="top"/>
    </xf>
    <xf numFmtId="164" fontId="14" fillId="0" borderId="20" xfId="0" applyNumberFormat="1" applyFont="1" applyFill="1" applyBorder="1" applyAlignment="1">
      <alignment horizontal="left" vertical="top"/>
    </xf>
    <xf numFmtId="164" fontId="14" fillId="0" borderId="13" xfId="0" applyNumberFormat="1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left" vertical="top" wrapText="1"/>
    </xf>
    <xf numFmtId="164" fontId="14" fillId="0" borderId="3" xfId="0" applyNumberFormat="1" applyFont="1" applyFill="1" applyBorder="1" applyAlignment="1">
      <alignment horizontal="left" vertical="top" wrapText="1"/>
    </xf>
    <xf numFmtId="0" fontId="4" fillId="3" borderId="33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wrapText="1"/>
    </xf>
    <xf numFmtId="164" fontId="14" fillId="0" borderId="18" xfId="0" applyNumberFormat="1" applyFont="1" applyFill="1" applyBorder="1" applyAlignment="1">
      <alignment horizontal="left" vertical="top" wrapText="1"/>
    </xf>
    <xf numFmtId="164" fontId="11" fillId="0" borderId="18" xfId="0" applyNumberFormat="1" applyFont="1" applyFill="1" applyBorder="1" applyAlignment="1">
      <alignment horizontal="left" vertical="top" wrapText="1"/>
    </xf>
    <xf numFmtId="16" fontId="14" fillId="0" borderId="18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justify" vertical="center"/>
    </xf>
    <xf numFmtId="0" fontId="4" fillId="3" borderId="34" xfId="0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left" vertical="top" wrapText="1"/>
    </xf>
    <xf numFmtId="164" fontId="14" fillId="0" borderId="13" xfId="0" applyNumberFormat="1" applyFont="1" applyFill="1" applyBorder="1" applyAlignment="1">
      <alignment horizontal="left" vertical="top" wrapText="1"/>
    </xf>
    <xf numFmtId="0" fontId="4" fillId="3" borderId="35" xfId="0" applyFont="1" applyFill="1" applyBorder="1" applyAlignment="1">
      <alignment horizontal="center" vertical="center" wrapText="1"/>
    </xf>
    <xf numFmtId="164" fontId="14" fillId="0" borderId="36" xfId="0" applyNumberFormat="1" applyFont="1" applyFill="1" applyBorder="1" applyAlignment="1">
      <alignment horizontal="left" vertical="top"/>
    </xf>
    <xf numFmtId="164" fontId="14" fillId="0" borderId="29" xfId="0" applyNumberFormat="1" applyFont="1" applyFill="1" applyBorder="1" applyAlignment="1">
      <alignment horizontal="left" vertical="top"/>
    </xf>
    <xf numFmtId="164" fontId="14" fillId="0" borderId="29" xfId="0" applyNumberFormat="1" applyFont="1" applyFill="1" applyBorder="1" applyAlignment="1">
      <alignment horizontal="left" vertical="top" wrapText="1"/>
    </xf>
    <xf numFmtId="164" fontId="14" fillId="3" borderId="29" xfId="0" applyNumberFormat="1" applyFont="1" applyFill="1" applyBorder="1" applyAlignment="1">
      <alignment horizontal="left" vertical="top"/>
    </xf>
    <xf numFmtId="164" fontId="11" fillId="0" borderId="32" xfId="0" applyNumberFormat="1" applyFont="1" applyFill="1" applyBorder="1" applyAlignment="1">
      <alignment horizontal="left" vertical="top" wrapText="1"/>
    </xf>
    <xf numFmtId="164" fontId="14" fillId="0" borderId="36" xfId="0" applyNumberFormat="1" applyFont="1" applyFill="1" applyBorder="1" applyAlignment="1">
      <alignment horizontal="left" vertical="top" wrapText="1"/>
    </xf>
    <xf numFmtId="164" fontId="14" fillId="3" borderId="36" xfId="0" applyNumberFormat="1" applyFont="1" applyFill="1" applyBorder="1" applyAlignment="1">
      <alignment horizontal="left" vertical="top"/>
    </xf>
    <xf numFmtId="16" fontId="14" fillId="3" borderId="36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4" fillId="4" borderId="0" xfId="0" applyFont="1" applyFill="1"/>
    <xf numFmtId="3" fontId="4" fillId="0" borderId="17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justify" vertical="center"/>
    </xf>
    <xf numFmtId="0" fontId="16" fillId="0" borderId="7" xfId="0" applyFont="1" applyFill="1" applyBorder="1" applyAlignment="1">
      <alignment horizontal="justify" vertical="center"/>
    </xf>
    <xf numFmtId="0" fontId="4" fillId="3" borderId="0" xfId="0" applyFont="1" applyFill="1"/>
    <xf numFmtId="3" fontId="4" fillId="0" borderId="32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left" vertical="top" wrapText="1"/>
    </xf>
    <xf numFmtId="164" fontId="14" fillId="3" borderId="1" xfId="0" applyNumberFormat="1" applyFont="1" applyFill="1" applyBorder="1" applyAlignment="1">
      <alignment horizontal="left" vertical="top" wrapText="1"/>
    </xf>
    <xf numFmtId="164" fontId="14" fillId="3" borderId="4" xfId="0" applyNumberFormat="1" applyFont="1" applyFill="1" applyBorder="1" applyAlignment="1">
      <alignment horizontal="left" vertical="top" wrapText="1"/>
    </xf>
    <xf numFmtId="164" fontId="11" fillId="3" borderId="7" xfId="0" applyNumberFormat="1" applyFont="1" applyFill="1" applyBorder="1" applyAlignment="1">
      <alignment horizontal="left" vertical="top" wrapText="1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top"/>
    </xf>
    <xf numFmtId="164" fontId="11" fillId="0" borderId="26" xfId="0" applyNumberFormat="1" applyFont="1" applyFill="1" applyBorder="1" applyAlignment="1">
      <alignment horizontal="left" vertical="top" wrapText="1"/>
    </xf>
    <xf numFmtId="164" fontId="14" fillId="3" borderId="25" xfId="0" applyNumberFormat="1" applyFont="1" applyFill="1" applyBorder="1" applyAlignment="1">
      <alignment horizontal="left" vertical="top" wrapText="1"/>
    </xf>
    <xf numFmtId="164" fontId="14" fillId="3" borderId="24" xfId="0" applyNumberFormat="1" applyFont="1" applyFill="1" applyBorder="1" applyAlignment="1">
      <alignment horizontal="left" vertical="top" wrapText="1"/>
    </xf>
    <xf numFmtId="164" fontId="11" fillId="3" borderId="26" xfId="0" applyNumberFormat="1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164" fontId="14" fillId="0" borderId="24" xfId="0" applyNumberFormat="1" applyFont="1" applyFill="1" applyBorder="1" applyAlignment="1">
      <alignment horizontal="left" vertical="top" wrapText="1"/>
    </xf>
    <xf numFmtId="164" fontId="14" fillId="0" borderId="25" xfId="0" applyNumberFormat="1" applyFont="1" applyFill="1" applyBorder="1" applyAlignment="1">
      <alignment horizontal="left" vertical="top" wrapText="1"/>
    </xf>
    <xf numFmtId="164" fontId="14" fillId="0" borderId="25" xfId="0" applyNumberFormat="1" applyFont="1" applyFill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left" vertical="top"/>
    </xf>
    <xf numFmtId="164" fontId="14" fillId="3" borderId="8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164" fontId="14" fillId="0" borderId="38" xfId="0" applyNumberFormat="1" applyFont="1" applyFill="1" applyBorder="1" applyAlignment="1">
      <alignment horizontal="left" vertical="top"/>
    </xf>
    <xf numFmtId="164" fontId="14" fillId="3" borderId="38" xfId="0" applyNumberFormat="1" applyFont="1" applyFill="1" applyBorder="1" applyAlignment="1">
      <alignment horizontal="left" vertical="top" wrapText="1"/>
    </xf>
    <xf numFmtId="164" fontId="14" fillId="3" borderId="48" xfId="0" applyNumberFormat="1" applyFont="1" applyFill="1" applyBorder="1" applyAlignment="1">
      <alignment horizontal="left" vertical="top" wrapText="1"/>
    </xf>
    <xf numFmtId="0" fontId="14" fillId="0" borderId="38" xfId="0" applyFont="1" applyFill="1" applyBorder="1" applyAlignment="1">
      <alignment horizontal="left" vertical="top" wrapText="1"/>
    </xf>
    <xf numFmtId="0" fontId="14" fillId="0" borderId="48" xfId="0" applyFont="1" applyFill="1" applyBorder="1" applyAlignment="1">
      <alignment horizontal="left" vertical="top" wrapText="1"/>
    </xf>
    <xf numFmtId="164" fontId="14" fillId="0" borderId="48" xfId="0" applyNumberFormat="1" applyFont="1" applyFill="1" applyBorder="1" applyAlignment="1">
      <alignment horizontal="left" vertical="top" wrapText="1"/>
    </xf>
    <xf numFmtId="164" fontId="14" fillId="0" borderId="38" xfId="0" applyNumberFormat="1" applyFont="1" applyFill="1" applyBorder="1" applyAlignment="1">
      <alignment horizontal="left" vertical="top" wrapText="1"/>
    </xf>
    <xf numFmtId="164" fontId="14" fillId="0" borderId="38" xfId="0" applyNumberFormat="1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6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164" fontId="14" fillId="6" borderId="19" xfId="0" applyNumberFormat="1" applyFont="1" applyFill="1" applyBorder="1" applyAlignment="1">
      <alignment horizontal="left" vertical="top"/>
    </xf>
    <xf numFmtId="164" fontId="14" fillId="6" borderId="18" xfId="0" applyNumberFormat="1" applyFont="1" applyFill="1" applyBorder="1" applyAlignment="1">
      <alignment horizontal="left" vertical="top"/>
    </xf>
    <xf numFmtId="164" fontId="11" fillId="6" borderId="17" xfId="0" applyNumberFormat="1" applyFont="1" applyFill="1" applyBorder="1" applyAlignment="1">
      <alignment horizontal="left" vertical="top" wrapText="1"/>
    </xf>
    <xf numFmtId="164" fontId="14" fillId="6" borderId="19" xfId="0" applyNumberFormat="1" applyFont="1" applyFill="1" applyBorder="1" applyAlignment="1">
      <alignment horizontal="left" vertical="top" wrapText="1"/>
    </xf>
    <xf numFmtId="164" fontId="14" fillId="6" borderId="18" xfId="0" applyNumberFormat="1" applyFont="1" applyFill="1" applyBorder="1" applyAlignment="1">
      <alignment horizontal="left" vertical="top" wrapText="1"/>
    </xf>
    <xf numFmtId="16" fontId="14" fillId="6" borderId="19" xfId="0" applyNumberFormat="1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justify" vertical="center"/>
    </xf>
    <xf numFmtId="3" fontId="4" fillId="6" borderId="17" xfId="0" applyNumberFormat="1" applyFont="1" applyFill="1" applyBorder="1" applyAlignment="1">
      <alignment horizontal="center" vertical="center" wrapText="1"/>
    </xf>
    <xf numFmtId="164" fontId="14" fillId="6" borderId="22" xfId="0" applyNumberFormat="1" applyFont="1" applyFill="1" applyBorder="1" applyAlignment="1">
      <alignment horizontal="left" vertical="top"/>
    </xf>
    <xf numFmtId="164" fontId="14" fillId="6" borderId="23" xfId="0" applyNumberFormat="1" applyFont="1" applyFill="1" applyBorder="1" applyAlignment="1">
      <alignment horizontal="left" vertical="top"/>
    </xf>
    <xf numFmtId="164" fontId="11" fillId="6" borderId="31" xfId="0" applyNumberFormat="1" applyFont="1" applyFill="1" applyBorder="1" applyAlignment="1">
      <alignment horizontal="left" vertical="top" wrapText="1"/>
    </xf>
    <xf numFmtId="164" fontId="14" fillId="6" borderId="22" xfId="0" applyNumberFormat="1" applyFont="1" applyFill="1" applyBorder="1" applyAlignment="1">
      <alignment horizontal="left" vertical="top" wrapText="1"/>
    </xf>
    <xf numFmtId="164" fontId="14" fillId="6" borderId="23" xfId="0" applyNumberFormat="1" applyFont="1" applyFill="1" applyBorder="1" applyAlignment="1">
      <alignment horizontal="left" vertical="top" wrapText="1"/>
    </xf>
    <xf numFmtId="16" fontId="14" fillId="6" borderId="22" xfId="0" applyNumberFormat="1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justify" vertical="center"/>
    </xf>
    <xf numFmtId="164" fontId="14" fillId="6" borderId="5" xfId="0" applyNumberFormat="1" applyFont="1" applyFill="1" applyBorder="1" applyAlignment="1">
      <alignment horizontal="left" vertical="top" wrapText="1"/>
    </xf>
    <xf numFmtId="164" fontId="14" fillId="6" borderId="6" xfId="0" applyNumberFormat="1" applyFont="1" applyFill="1" applyBorder="1" applyAlignment="1">
      <alignment horizontal="left" vertical="top"/>
    </xf>
    <xf numFmtId="164" fontId="11" fillId="6" borderId="9" xfId="0" applyNumberFormat="1" applyFont="1" applyFill="1" applyBorder="1" applyAlignment="1">
      <alignment horizontal="left" vertical="top" wrapText="1"/>
    </xf>
    <xf numFmtId="164" fontId="14" fillId="6" borderId="6" xfId="0" applyNumberFormat="1" applyFont="1" applyFill="1" applyBorder="1" applyAlignment="1">
      <alignment horizontal="left" vertical="top" wrapText="1"/>
    </xf>
    <xf numFmtId="0" fontId="14" fillId="6" borderId="6" xfId="0" applyFont="1" applyFill="1" applyBorder="1" applyAlignment="1">
      <alignment horizontal="left" vertical="top" wrapText="1"/>
    </xf>
    <xf numFmtId="16" fontId="14" fillId="6" borderId="5" xfId="0" applyNumberFormat="1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justify" vertical="center"/>
    </xf>
    <xf numFmtId="0" fontId="16" fillId="6" borderId="10" xfId="0" applyFont="1" applyFill="1" applyBorder="1" applyAlignment="1">
      <alignment horizontal="justify" vertical="center"/>
    </xf>
    <xf numFmtId="0" fontId="16" fillId="6" borderId="7" xfId="0" applyFont="1" applyFill="1" applyBorder="1" applyAlignment="1">
      <alignment horizontal="justify" vertical="center"/>
    </xf>
    <xf numFmtId="164" fontId="14" fillId="6" borderId="4" xfId="0" applyNumberFormat="1" applyFont="1" applyFill="1" applyBorder="1" applyAlignment="1">
      <alignment horizontal="left" vertical="top"/>
    </xf>
    <xf numFmtId="164" fontId="14" fillId="6" borderId="1" xfId="0" applyNumberFormat="1" applyFont="1" applyFill="1" applyBorder="1" applyAlignment="1">
      <alignment horizontal="left" vertical="top"/>
    </xf>
    <xf numFmtId="164" fontId="14" fillId="6" borderId="22" xfId="0" applyNumberFormat="1" applyFont="1" applyFill="1" applyBorder="1" applyAlignment="1">
      <alignment vertical="top"/>
    </xf>
    <xf numFmtId="164" fontId="14" fillId="6" borderId="8" xfId="0" applyNumberFormat="1" applyFont="1" applyFill="1" applyBorder="1" applyAlignment="1">
      <alignment horizontal="left" vertical="top"/>
    </xf>
    <xf numFmtId="164" fontId="14" fillId="6" borderId="23" xfId="0" applyNumberFormat="1" applyFont="1" applyFill="1" applyBorder="1" applyAlignment="1">
      <alignment vertical="top"/>
    </xf>
    <xf numFmtId="16" fontId="14" fillId="6" borderId="4" xfId="0" applyNumberFormat="1" applyFont="1" applyFill="1" applyBorder="1" applyAlignment="1">
      <alignment horizontal="center" vertical="center" wrapText="1"/>
    </xf>
    <xf numFmtId="164" fontId="14" fillId="6" borderId="4" xfId="0" applyNumberFormat="1" applyFont="1" applyFill="1" applyBorder="1" applyAlignment="1">
      <alignment horizontal="left" vertical="top" wrapText="1"/>
    </xf>
    <xf numFmtId="164" fontId="14" fillId="6" borderId="1" xfId="0" applyNumberFormat="1" applyFont="1" applyFill="1" applyBorder="1" applyAlignment="1">
      <alignment horizontal="left" vertical="top" wrapText="1"/>
    </xf>
    <xf numFmtId="164" fontId="14" fillId="6" borderId="4" xfId="0" applyNumberFormat="1" applyFont="1" applyFill="1" applyBorder="1" applyAlignment="1">
      <alignment vertical="top"/>
    </xf>
    <xf numFmtId="164" fontId="14" fillId="6" borderId="1" xfId="0" applyNumberFormat="1" applyFont="1" applyFill="1" applyBorder="1" applyAlignment="1">
      <alignment vertical="top"/>
    </xf>
    <xf numFmtId="164" fontId="14" fillId="6" borderId="5" xfId="0" applyNumberFormat="1" applyFont="1" applyFill="1" applyBorder="1" applyAlignment="1">
      <alignment horizontal="left" vertical="top"/>
    </xf>
    <xf numFmtId="164" fontId="11" fillId="6" borderId="32" xfId="0" applyNumberFormat="1" applyFont="1" applyFill="1" applyBorder="1" applyAlignment="1">
      <alignment horizontal="left" vertical="top" wrapText="1"/>
    </xf>
    <xf numFmtId="164" fontId="14" fillId="6" borderId="5" xfId="0" applyNumberFormat="1" applyFont="1" applyFill="1" applyBorder="1" applyAlignment="1">
      <alignment vertical="top"/>
    </xf>
    <xf numFmtId="164" fontId="14" fillId="6" borderId="6" xfId="0" applyNumberFormat="1" applyFont="1" applyFill="1" applyBorder="1" applyAlignment="1">
      <alignment vertical="top"/>
    </xf>
    <xf numFmtId="164" fontId="14" fillId="6" borderId="2" xfId="0" applyNumberFormat="1" applyFont="1" applyFill="1" applyBorder="1" applyAlignment="1">
      <alignment horizontal="left" vertical="top" wrapText="1"/>
    </xf>
    <xf numFmtId="164" fontId="14" fillId="6" borderId="3" xfId="0" applyNumberFormat="1" applyFont="1" applyFill="1" applyBorder="1" applyAlignment="1">
      <alignment horizontal="left" vertical="top" wrapText="1"/>
    </xf>
    <xf numFmtId="164" fontId="14" fillId="6" borderId="2" xfId="0" applyNumberFormat="1" applyFont="1" applyFill="1" applyBorder="1" applyAlignment="1">
      <alignment horizontal="left" vertical="top"/>
    </xf>
    <xf numFmtId="164" fontId="14" fillId="6" borderId="3" xfId="0" applyNumberFormat="1" applyFont="1" applyFill="1" applyBorder="1" applyAlignment="1">
      <alignment horizontal="left" vertical="top"/>
    </xf>
    <xf numFmtId="164" fontId="11" fillId="6" borderId="10" xfId="0" applyNumberFormat="1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left" vertical="top" wrapText="1"/>
    </xf>
    <xf numFmtId="164" fontId="14" fillId="6" borderId="2" xfId="0" applyNumberFormat="1" applyFont="1" applyFill="1" applyBorder="1" applyAlignment="1">
      <alignment horizontal="center" vertical="center" wrapText="1"/>
    </xf>
    <xf numFmtId="164" fontId="11" fillId="6" borderId="7" xfId="0" applyNumberFormat="1" applyFont="1" applyFill="1" applyBorder="1" applyAlignment="1">
      <alignment horizontal="left" vertical="top" wrapText="1"/>
    </xf>
    <xf numFmtId="0" fontId="14" fillId="6" borderId="4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164" fontId="14" fillId="6" borderId="4" xfId="0" applyNumberFormat="1" applyFont="1" applyFill="1" applyBorder="1" applyAlignment="1">
      <alignment horizontal="center" vertical="center" wrapText="1"/>
    </xf>
    <xf numFmtId="164" fontId="14" fillId="6" borderId="5" xfId="0" applyNumberFormat="1" applyFont="1" applyFill="1" applyBorder="1" applyAlignment="1">
      <alignment horizontal="center" vertical="center" wrapText="1"/>
    </xf>
    <xf numFmtId="164" fontId="11" fillId="0" borderId="24" xfId="0" applyNumberFormat="1" applyFont="1" applyFill="1" applyBorder="1" applyAlignment="1">
      <alignment horizontal="left" vertical="top" wrapText="1"/>
    </xf>
    <xf numFmtId="164" fontId="11" fillId="0" borderId="10" xfId="0" applyNumberFormat="1" applyFont="1" applyFill="1" applyBorder="1" applyAlignment="1">
      <alignment horizontal="left" vertical="top" wrapText="1"/>
    </xf>
    <xf numFmtId="164" fontId="11" fillId="0" borderId="9" xfId="0" applyNumberFormat="1" applyFont="1" applyFill="1" applyBorder="1" applyAlignment="1">
      <alignment horizontal="left" vertical="top" wrapText="1"/>
    </xf>
    <xf numFmtId="164" fontId="14" fillId="0" borderId="5" xfId="0" applyNumberFormat="1" applyFont="1" applyFill="1" applyBorder="1" applyAlignment="1">
      <alignment horizontal="left" vertical="top" wrapText="1"/>
    </xf>
    <xf numFmtId="164" fontId="14" fillId="0" borderId="6" xfId="0" applyNumberFormat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164" fontId="14" fillId="0" borderId="5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left" vertical="top" wrapText="1"/>
    </xf>
    <xf numFmtId="164" fontId="14" fillId="0" borderId="19" xfId="0" applyNumberFormat="1" applyFont="1" applyFill="1" applyBorder="1" applyAlignment="1">
      <alignment vertical="top"/>
    </xf>
    <xf numFmtId="164" fontId="14" fillId="0" borderId="18" xfId="0" applyNumberFormat="1" applyFont="1" applyFill="1" applyBorder="1" applyAlignment="1">
      <alignment vertical="top"/>
    </xf>
    <xf numFmtId="164" fontId="11" fillId="0" borderId="17" xfId="0" applyNumberFormat="1" applyFont="1" applyFill="1" applyBorder="1" applyAlignment="1">
      <alignment horizontal="left" vertical="top" wrapText="1"/>
    </xf>
    <xf numFmtId="164" fontId="14" fillId="0" borderId="23" xfId="0" applyNumberFormat="1" applyFont="1" applyFill="1" applyBorder="1" applyAlignment="1">
      <alignment horizontal="left" vertical="top" wrapText="1"/>
    </xf>
    <xf numFmtId="164" fontId="14" fillId="0" borderId="19" xfId="0" applyNumberFormat="1" applyFont="1" applyFill="1" applyBorder="1" applyAlignment="1">
      <alignment horizontal="left" vertical="top" wrapText="1"/>
    </xf>
    <xf numFmtId="164" fontId="14" fillId="3" borderId="19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wrapText="1"/>
    </xf>
    <xf numFmtId="164" fontId="14" fillId="0" borderId="30" xfId="0" applyNumberFormat="1" applyFont="1" applyFill="1" applyBorder="1" applyAlignment="1">
      <alignment horizontal="left" vertical="top"/>
    </xf>
    <xf numFmtId="164" fontId="14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49" fontId="2" fillId="0" borderId="2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9" fontId="2" fillId="0" borderId="4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3" borderId="24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0" fontId="4" fillId="6" borderId="17" xfId="0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4" fillId="6" borderId="14" xfId="0" applyFont="1" applyFill="1" applyBorder="1" applyAlignment="1">
      <alignment horizontal="center" vertical="top" wrapText="1"/>
    </xf>
    <xf numFmtId="49" fontId="1" fillId="6" borderId="38" xfId="0" applyNumberFormat="1" applyFont="1" applyFill="1" applyBorder="1" applyAlignment="1">
      <alignment horizontal="center" vertical="center" wrapText="1"/>
    </xf>
    <xf numFmtId="49" fontId="2" fillId="6" borderId="39" xfId="0" applyNumberFormat="1" applyFont="1" applyFill="1" applyBorder="1" applyAlignment="1">
      <alignment horizontal="center" vertical="center" wrapText="1"/>
    </xf>
    <xf numFmtId="49" fontId="2" fillId="6" borderId="47" xfId="0" applyNumberFormat="1" applyFont="1" applyFill="1" applyBorder="1" applyAlignment="1">
      <alignment horizontal="center" vertical="center" wrapText="1"/>
    </xf>
    <xf numFmtId="49" fontId="2" fillId="6" borderId="48" xfId="0" applyNumberFormat="1" applyFont="1" applyFill="1" applyBorder="1" applyAlignment="1">
      <alignment horizontal="center" vertical="center" wrapText="1"/>
    </xf>
    <xf numFmtId="49" fontId="4" fillId="6" borderId="47" xfId="0" applyNumberFormat="1" applyFont="1" applyFill="1" applyBorder="1" applyAlignment="1">
      <alignment horizontal="center" vertical="top" wrapText="1"/>
    </xf>
    <xf numFmtId="49" fontId="4" fillId="6" borderId="48" xfId="0" applyNumberFormat="1" applyFont="1" applyFill="1" applyBorder="1" applyAlignment="1">
      <alignment horizontal="center" vertical="top" wrapText="1"/>
    </xf>
    <xf numFmtId="49" fontId="4" fillId="6" borderId="39" xfId="0" applyNumberFormat="1" applyFont="1" applyFill="1" applyBorder="1" applyAlignment="1">
      <alignment horizontal="center" vertical="top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49" fontId="4" fillId="6" borderId="16" xfId="0" applyNumberFormat="1" applyFont="1" applyFill="1" applyBorder="1" applyAlignment="1">
      <alignment horizontal="center" vertical="top" wrapText="1"/>
    </xf>
    <xf numFmtId="49" fontId="4" fillId="6" borderId="3" xfId="0" applyNumberFormat="1" applyFont="1" applyFill="1" applyBorder="1" applyAlignment="1">
      <alignment horizontal="center" vertical="top" wrapText="1"/>
    </xf>
    <xf numFmtId="49" fontId="4" fillId="6" borderId="10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 vertical="top" wrapText="1"/>
    </xf>
    <xf numFmtId="49" fontId="4" fillId="6" borderId="7" xfId="0" applyNumberFormat="1" applyFont="1" applyFill="1" applyBorder="1" applyAlignment="1">
      <alignment horizontal="center" vertical="top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 wrapText="1"/>
    </xf>
    <xf numFmtId="49" fontId="4" fillId="6" borderId="11" xfId="0" applyNumberFormat="1" applyFont="1" applyFill="1" applyBorder="1" applyAlignment="1">
      <alignment horizontal="center" vertical="top" wrapText="1"/>
    </xf>
    <xf numFmtId="49" fontId="4" fillId="6" borderId="6" xfId="0" applyNumberFormat="1" applyFont="1" applyFill="1" applyBorder="1" applyAlignment="1">
      <alignment horizontal="center" vertical="top" wrapText="1"/>
    </xf>
    <xf numFmtId="49" fontId="4" fillId="6" borderId="9" xfId="0" applyNumberFormat="1" applyFont="1" applyFill="1" applyBorder="1" applyAlignment="1">
      <alignment horizontal="center" vertical="top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vertical="center" wrapText="1"/>
    </xf>
    <xf numFmtId="49" fontId="16" fillId="3" borderId="49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16" fillId="6" borderId="3" xfId="0" applyNumberFormat="1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 wrapText="1"/>
    </xf>
    <xf numFmtId="49" fontId="16" fillId="6" borderId="24" xfId="0" applyNumberFormat="1" applyFont="1" applyFill="1" applyBorder="1" applyAlignment="1">
      <alignment horizontal="center" vertical="center" wrapText="1"/>
    </xf>
    <xf numFmtId="49" fontId="2" fillId="6" borderId="24" xfId="0" applyNumberFormat="1" applyFont="1" applyFill="1" applyBorder="1" applyAlignment="1">
      <alignment horizontal="center" vertical="center" wrapText="1"/>
    </xf>
    <xf numFmtId="49" fontId="2" fillId="6" borderId="26" xfId="0" applyNumberFormat="1" applyFont="1" applyFill="1" applyBorder="1" applyAlignment="1">
      <alignment horizontal="center" vertical="center" wrapText="1"/>
    </xf>
    <xf numFmtId="49" fontId="4" fillId="6" borderId="24" xfId="0" applyNumberFormat="1" applyFont="1" applyFill="1" applyBorder="1" applyAlignment="1">
      <alignment horizontal="center" vertical="top" wrapText="1"/>
    </xf>
    <xf numFmtId="49" fontId="4" fillId="6" borderId="26" xfId="0" applyNumberFormat="1" applyFont="1" applyFill="1" applyBorder="1" applyAlignment="1">
      <alignment horizontal="center" vertical="top" wrapText="1"/>
    </xf>
    <xf numFmtId="49" fontId="2" fillId="6" borderId="3" xfId="0" applyNumberFormat="1" applyFont="1" applyFill="1" applyBorder="1" applyAlignment="1">
      <alignment horizontal="center" vertical="center"/>
    </xf>
    <xf numFmtId="49" fontId="16" fillId="6" borderId="42" xfId="0" applyNumberFormat="1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64" xfId="0" applyFont="1" applyFill="1" applyBorder="1" applyAlignment="1">
      <alignment horizontal="center" vertical="center" wrapText="1"/>
    </xf>
    <xf numFmtId="49" fontId="1" fillId="6" borderId="19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/>
    </xf>
    <xf numFmtId="49" fontId="4" fillId="6" borderId="18" xfId="0" applyNumberFormat="1" applyFont="1" applyFill="1" applyBorder="1" applyAlignment="1">
      <alignment horizontal="center" vertical="top" wrapText="1"/>
    </xf>
    <xf numFmtId="49" fontId="4" fillId="6" borderId="17" xfId="0" applyNumberFormat="1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49" fontId="16" fillId="6" borderId="23" xfId="0" applyNumberFormat="1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164" fontId="14" fillId="6" borderId="25" xfId="0" applyNumberFormat="1" applyFont="1" applyFill="1" applyBorder="1" applyAlignment="1">
      <alignment horizontal="left" vertical="top" wrapText="1"/>
    </xf>
    <xf numFmtId="164" fontId="14" fillId="6" borderId="24" xfId="0" applyNumberFormat="1" applyFont="1" applyFill="1" applyBorder="1" applyAlignment="1">
      <alignment horizontal="left" vertical="top"/>
    </xf>
    <xf numFmtId="164" fontId="11" fillId="6" borderId="26" xfId="0" applyNumberFormat="1" applyFont="1" applyFill="1" applyBorder="1" applyAlignment="1">
      <alignment horizontal="left" vertical="top" wrapText="1"/>
    </xf>
    <xf numFmtId="164" fontId="14" fillId="6" borderId="24" xfId="0" applyNumberFormat="1" applyFont="1" applyFill="1" applyBorder="1" applyAlignment="1">
      <alignment horizontal="left" vertical="top" wrapText="1"/>
    </xf>
    <xf numFmtId="0" fontId="14" fillId="6" borderId="24" xfId="0" applyFont="1" applyFill="1" applyBorder="1" applyAlignment="1">
      <alignment horizontal="left" vertical="top" wrapText="1"/>
    </xf>
    <xf numFmtId="16" fontId="14" fillId="6" borderId="25" xfId="0" applyNumberFormat="1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49" fontId="2" fillId="7" borderId="48" xfId="0" applyNumberFormat="1" applyFont="1" applyFill="1" applyBorder="1" applyAlignment="1">
      <alignment horizontal="center" vertical="center" wrapText="1"/>
    </xf>
    <xf numFmtId="49" fontId="2" fillId="7" borderId="39" xfId="0" applyNumberFormat="1" applyFont="1" applyFill="1" applyBorder="1" applyAlignment="1">
      <alignment horizontal="center" vertical="center" wrapText="1"/>
    </xf>
    <xf numFmtId="164" fontId="14" fillId="6" borderId="30" xfId="0" applyNumberFormat="1" applyFont="1" applyFill="1" applyBorder="1" applyAlignment="1">
      <alignment horizontal="left" vertical="top" wrapText="1"/>
    </xf>
    <xf numFmtId="164" fontId="14" fillId="6" borderId="8" xfId="0" applyNumberFormat="1" applyFont="1" applyFill="1" applyBorder="1" applyAlignment="1">
      <alignment horizontal="left" vertical="top" wrapText="1"/>
    </xf>
    <xf numFmtId="0" fontId="2" fillId="6" borderId="50" xfId="0" applyFont="1" applyFill="1" applyBorder="1"/>
    <xf numFmtId="164" fontId="14" fillId="6" borderId="25" xfId="0" applyNumberFormat="1" applyFont="1" applyFill="1" applyBorder="1" applyAlignment="1">
      <alignment horizontal="center" vertical="center" wrapText="1"/>
    </xf>
    <xf numFmtId="164" fontId="14" fillId="6" borderId="27" xfId="0" applyNumberFormat="1" applyFont="1" applyFill="1" applyBorder="1" applyAlignment="1">
      <alignment horizontal="left" vertical="top" wrapText="1"/>
    </xf>
    <xf numFmtId="164" fontId="14" fillId="6" borderId="25" xfId="0" applyNumberFormat="1" applyFont="1" applyFill="1" applyBorder="1" applyAlignment="1">
      <alignment horizontal="left" vertical="top"/>
    </xf>
    <xf numFmtId="164" fontId="11" fillId="6" borderId="1" xfId="0" applyNumberFormat="1" applyFont="1" applyFill="1" applyBorder="1" applyAlignment="1">
      <alignment horizontal="left" vertical="top" wrapText="1"/>
    </xf>
    <xf numFmtId="164" fontId="14" fillId="6" borderId="8" xfId="0" applyNumberFormat="1" applyFont="1" applyFill="1" applyBorder="1" applyAlignment="1">
      <alignment horizontal="center" vertical="center" wrapText="1"/>
    </xf>
    <xf numFmtId="164" fontId="14" fillId="6" borderId="12" xfId="0" applyNumberFormat="1" applyFont="1" applyFill="1" applyBorder="1" applyAlignment="1">
      <alignment vertical="top"/>
    </xf>
    <xf numFmtId="164" fontId="14" fillId="6" borderId="13" xfId="0" applyNumberFormat="1" applyFont="1" applyFill="1" applyBorder="1" applyAlignment="1">
      <alignment vertical="top"/>
    </xf>
    <xf numFmtId="0" fontId="4" fillId="6" borderId="34" xfId="0" applyFont="1" applyFill="1" applyBorder="1" applyAlignment="1">
      <alignment horizontal="center" vertical="center" wrapText="1"/>
    </xf>
    <xf numFmtId="164" fontId="14" fillId="6" borderId="19" xfId="0" applyNumberFormat="1" applyFont="1" applyFill="1" applyBorder="1" applyAlignment="1">
      <alignment vertical="top"/>
    </xf>
    <xf numFmtId="164" fontId="14" fillId="6" borderId="18" xfId="0" applyNumberFormat="1" applyFont="1" applyFill="1" applyBorder="1" applyAlignment="1">
      <alignment vertical="top"/>
    </xf>
    <xf numFmtId="164" fontId="14" fillId="6" borderId="17" xfId="0" applyNumberFormat="1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1" fillId="6" borderId="12" xfId="0" applyNumberFormat="1" applyFont="1" applyFill="1" applyBorder="1" applyAlignment="1">
      <alignment horizontal="center" vertical="center" wrapText="1"/>
    </xf>
    <xf numFmtId="49" fontId="1" fillId="6" borderId="38" xfId="0" applyNumberFormat="1" applyFont="1" applyFill="1" applyBorder="1" applyAlignment="1">
      <alignment horizontal="center" vertical="center" wrapText="1"/>
    </xf>
    <xf numFmtId="49" fontId="2" fillId="6" borderId="13" xfId="0" applyNumberFormat="1" applyFont="1" applyFill="1" applyBorder="1" applyAlignment="1">
      <alignment horizontal="center" vertical="center" wrapText="1"/>
    </xf>
    <xf numFmtId="49" fontId="2" fillId="6" borderId="48" xfId="0" applyNumberFormat="1" applyFont="1" applyFill="1" applyBorder="1" applyAlignment="1">
      <alignment horizontal="center" vertical="center" wrapText="1"/>
    </xf>
    <xf numFmtId="49" fontId="2" fillId="6" borderId="24" xfId="0" applyNumberFormat="1" applyFont="1" applyFill="1" applyBorder="1" applyAlignment="1">
      <alignment horizontal="center" vertical="center"/>
    </xf>
    <xf numFmtId="49" fontId="2" fillId="6" borderId="48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49" fontId="1" fillId="6" borderId="25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24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5" borderId="50" xfId="0" applyNumberFormat="1" applyFont="1" applyFill="1" applyBorder="1" applyAlignment="1">
      <alignment horizontal="center" vertical="top" wrapText="1"/>
    </xf>
    <xf numFmtId="49" fontId="3" fillId="5" borderId="0" xfId="0" applyNumberFormat="1" applyFont="1" applyFill="1" applyBorder="1" applyAlignment="1">
      <alignment horizontal="center" vertical="top" wrapText="1"/>
    </xf>
    <xf numFmtId="49" fontId="3" fillId="5" borderId="51" xfId="0" applyNumberFormat="1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top" wrapText="1"/>
    </xf>
    <xf numFmtId="0" fontId="3" fillId="5" borderId="40" xfId="0" applyFont="1" applyFill="1" applyBorder="1" applyAlignment="1">
      <alignment horizontal="center" vertical="top" wrapText="1"/>
    </xf>
    <xf numFmtId="0" fontId="3" fillId="5" borderId="41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1" fillId="6" borderId="33" xfId="0" applyNumberFormat="1" applyFont="1" applyFill="1" applyBorder="1" applyAlignment="1">
      <alignment horizontal="center" vertical="center" wrapText="1"/>
    </xf>
    <xf numFmtId="49" fontId="1" fillId="6" borderId="54" xfId="0" applyNumberFormat="1" applyFont="1" applyFill="1" applyBorder="1" applyAlignment="1">
      <alignment horizontal="center" vertical="center" wrapText="1"/>
    </xf>
    <xf numFmtId="49" fontId="1" fillId="6" borderId="5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6" borderId="33" xfId="0" applyNumberFormat="1" applyFont="1" applyFill="1" applyBorder="1" applyAlignment="1">
      <alignment horizontal="center" vertical="center" wrapText="1"/>
    </xf>
    <xf numFmtId="49" fontId="2" fillId="6" borderId="54" xfId="0" applyNumberFormat="1" applyFont="1" applyFill="1" applyBorder="1" applyAlignment="1">
      <alignment horizontal="center" vertical="center" wrapText="1"/>
    </xf>
    <xf numFmtId="49" fontId="2" fillId="6" borderId="55" xfId="0" applyNumberFormat="1" applyFont="1" applyFill="1" applyBorder="1" applyAlignment="1">
      <alignment horizontal="center" vertical="center" wrapText="1"/>
    </xf>
    <xf numFmtId="49" fontId="2" fillId="6" borderId="12" xfId="0" applyNumberFormat="1" applyFont="1" applyFill="1" applyBorder="1" applyAlignment="1">
      <alignment horizontal="center" vertical="center" wrapText="1"/>
    </xf>
    <xf numFmtId="49" fontId="2" fillId="6" borderId="38" xfId="0" applyNumberFormat="1" applyFont="1" applyFill="1" applyBorder="1" applyAlignment="1">
      <alignment horizontal="center" vertical="center" wrapText="1"/>
    </xf>
    <xf numFmtId="49" fontId="2" fillId="6" borderId="22" xfId="0" applyNumberFormat="1" applyFont="1" applyFill="1" applyBorder="1" applyAlignment="1">
      <alignment horizontal="center" vertical="center" wrapText="1"/>
    </xf>
    <xf numFmtId="49" fontId="2" fillId="6" borderId="29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5" borderId="37" xfId="0" applyNumberFormat="1" applyFont="1" applyFill="1" applyBorder="1" applyAlignment="1">
      <alignment horizontal="center" vertical="top" wrapText="1"/>
    </xf>
    <xf numFmtId="49" fontId="3" fillId="5" borderId="40" xfId="0" applyNumberFormat="1" applyFont="1" applyFill="1" applyBorder="1" applyAlignment="1">
      <alignment horizontal="center" vertical="top" wrapText="1"/>
    </xf>
    <xf numFmtId="49" fontId="3" fillId="5" borderId="41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54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3" fontId="4" fillId="6" borderId="31" xfId="0" applyNumberFormat="1" applyFont="1" applyFill="1" applyBorder="1" applyAlignment="1">
      <alignment horizontal="center" vertical="center" wrapText="1"/>
    </xf>
    <xf numFmtId="3" fontId="4" fillId="6" borderId="26" xfId="0" applyNumberFormat="1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top"/>
    </xf>
    <xf numFmtId="164" fontId="14" fillId="0" borderId="1" xfId="0" applyNumberFormat="1" applyFont="1" applyFill="1" applyBorder="1" applyAlignment="1">
      <alignment horizontal="center" vertical="top"/>
    </xf>
    <xf numFmtId="164" fontId="11" fillId="3" borderId="10" xfId="0" applyNumberFormat="1" applyFont="1" applyFill="1" applyBorder="1" applyAlignment="1">
      <alignment horizontal="center" vertical="top" wrapText="1"/>
    </xf>
    <xf numFmtId="164" fontId="11" fillId="3" borderId="7" xfId="0" applyNumberFormat="1" applyFont="1" applyFill="1" applyBorder="1" applyAlignment="1">
      <alignment horizontal="center" vertical="top" wrapText="1"/>
    </xf>
    <xf numFmtId="164" fontId="11" fillId="0" borderId="10" xfId="0" applyNumberFormat="1" applyFont="1" applyFill="1" applyBorder="1" applyAlignment="1">
      <alignment horizontal="center" vertical="top" wrapText="1"/>
    </xf>
    <xf numFmtId="164" fontId="11" fillId="0" borderId="7" xfId="0" applyNumberFormat="1" applyFont="1" applyFill="1" applyBorder="1" applyAlignment="1">
      <alignment horizontal="center" vertical="top" wrapText="1"/>
    </xf>
    <xf numFmtId="0" fontId="4" fillId="6" borderId="57" xfId="0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center" vertical="center" wrapText="1"/>
    </xf>
    <xf numFmtId="164" fontId="14" fillId="6" borderId="2" xfId="0" applyNumberFormat="1" applyFont="1" applyFill="1" applyBorder="1" applyAlignment="1">
      <alignment horizontal="center" vertical="top"/>
    </xf>
    <xf numFmtId="164" fontId="14" fillId="6" borderId="4" xfId="0" applyNumberFormat="1" applyFont="1" applyFill="1" applyBorder="1" applyAlignment="1">
      <alignment horizontal="center" vertical="top"/>
    </xf>
    <xf numFmtId="164" fontId="14" fillId="6" borderId="5" xfId="0" applyNumberFormat="1" applyFont="1" applyFill="1" applyBorder="1" applyAlignment="1">
      <alignment horizontal="center" vertical="top"/>
    </xf>
    <xf numFmtId="164" fontId="14" fillId="6" borderId="3" xfId="0" applyNumberFormat="1" applyFont="1" applyFill="1" applyBorder="1" applyAlignment="1">
      <alignment horizontal="center" vertical="top"/>
    </xf>
    <xf numFmtId="164" fontId="14" fillId="6" borderId="1" xfId="0" applyNumberFormat="1" applyFont="1" applyFill="1" applyBorder="1" applyAlignment="1">
      <alignment horizontal="center" vertical="top"/>
    </xf>
    <xf numFmtId="164" fontId="14" fillId="6" borderId="6" xfId="0" applyNumberFormat="1" applyFont="1" applyFill="1" applyBorder="1" applyAlignment="1">
      <alignment horizontal="center" vertical="top"/>
    </xf>
    <xf numFmtId="164" fontId="14" fillId="6" borderId="3" xfId="0" applyNumberFormat="1" applyFont="1" applyFill="1" applyBorder="1" applyAlignment="1">
      <alignment horizontal="center" vertical="top" wrapText="1"/>
    </xf>
    <xf numFmtId="164" fontId="14" fillId="6" borderId="1" xfId="0" applyNumberFormat="1" applyFont="1" applyFill="1" applyBorder="1" applyAlignment="1">
      <alignment horizontal="center" vertical="top" wrapText="1"/>
    </xf>
    <xf numFmtId="164" fontId="14" fillId="6" borderId="6" xfId="0" applyNumberFormat="1" applyFont="1" applyFill="1" applyBorder="1" applyAlignment="1">
      <alignment horizontal="center" vertical="top" wrapText="1"/>
    </xf>
    <xf numFmtId="0" fontId="4" fillId="6" borderId="52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wrapText="1"/>
    </xf>
    <xf numFmtId="164" fontId="14" fillId="6" borderId="13" xfId="0" applyNumberFormat="1" applyFont="1" applyFill="1" applyBorder="1" applyAlignment="1">
      <alignment horizontal="center" vertical="top"/>
    </xf>
    <xf numFmtId="164" fontId="14" fillId="6" borderId="23" xfId="0" applyNumberFormat="1" applyFont="1" applyFill="1" applyBorder="1" applyAlignment="1">
      <alignment horizontal="center" vertical="top"/>
    </xf>
    <xf numFmtId="0" fontId="4" fillId="6" borderId="33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 wrapText="1"/>
    </xf>
    <xf numFmtId="164" fontId="14" fillId="6" borderId="13" xfId="0" applyNumberFormat="1" applyFont="1" applyFill="1" applyBorder="1" applyAlignment="1">
      <alignment horizontal="center" vertical="top" wrapText="1"/>
    </xf>
    <xf numFmtId="164" fontId="14" fillId="6" borderId="48" xfId="0" applyNumberFormat="1" applyFont="1" applyFill="1" applyBorder="1" applyAlignment="1">
      <alignment horizontal="center" vertical="top" wrapText="1"/>
    </xf>
    <xf numFmtId="164" fontId="14" fillId="6" borderId="29" xfId="0" applyNumberFormat="1" applyFont="1" applyFill="1" applyBorder="1" applyAlignment="1">
      <alignment horizontal="center" vertical="top" wrapText="1"/>
    </xf>
    <xf numFmtId="164" fontId="11" fillId="6" borderId="14" xfId="0" applyNumberFormat="1" applyFont="1" applyFill="1" applyBorder="1" applyAlignment="1">
      <alignment horizontal="center" vertical="top" wrapText="1"/>
    </xf>
    <xf numFmtId="164" fontId="11" fillId="6" borderId="39" xfId="0" applyNumberFormat="1" applyFont="1" applyFill="1" applyBorder="1" applyAlignment="1">
      <alignment horizontal="center" vertical="top" wrapText="1"/>
    </xf>
    <xf numFmtId="164" fontId="11" fillId="6" borderId="32" xfId="0" applyNumberFormat="1" applyFont="1" applyFill="1" applyBorder="1" applyAlignment="1">
      <alignment horizontal="center" vertical="top" wrapText="1"/>
    </xf>
    <xf numFmtId="164" fontId="14" fillId="6" borderId="12" xfId="0" applyNumberFormat="1" applyFont="1" applyFill="1" applyBorder="1" applyAlignment="1">
      <alignment horizontal="center" vertical="top" wrapText="1"/>
    </xf>
    <xf numFmtId="164" fontId="14" fillId="6" borderId="38" xfId="0" applyNumberFormat="1" applyFont="1" applyFill="1" applyBorder="1" applyAlignment="1">
      <alignment horizontal="center" vertical="top" wrapText="1"/>
    </xf>
    <xf numFmtId="164" fontId="14" fillId="6" borderId="36" xfId="0" applyNumberFormat="1" applyFont="1" applyFill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6" fontId="14" fillId="6" borderId="12" xfId="0" applyNumberFormat="1" applyFont="1" applyFill="1" applyBorder="1" applyAlignment="1">
      <alignment horizontal="center" vertical="center" wrapText="1"/>
    </xf>
    <xf numFmtId="16" fontId="14" fillId="6" borderId="22" xfId="0" applyNumberFormat="1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164" fontId="14" fillId="6" borderId="22" xfId="0" applyNumberFormat="1" applyFont="1" applyFill="1" applyBorder="1" applyAlignment="1">
      <alignment horizontal="center" vertical="top" wrapText="1"/>
    </xf>
    <xf numFmtId="164" fontId="14" fillId="6" borderId="23" xfId="0" applyNumberFormat="1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4" fontId="14" fillId="6" borderId="12" xfId="0" applyNumberFormat="1" applyFont="1" applyFill="1" applyBorder="1" applyAlignment="1">
      <alignment horizontal="center" vertical="top"/>
    </xf>
    <xf numFmtId="164" fontId="14" fillId="6" borderId="22" xfId="0" applyNumberFormat="1" applyFont="1" applyFill="1" applyBorder="1" applyAlignment="1">
      <alignment horizontal="center" vertical="top"/>
    </xf>
    <xf numFmtId="0" fontId="1" fillId="5" borderId="44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4" fillId="6" borderId="63" xfId="0" applyFont="1" applyFill="1" applyBorder="1" applyAlignment="1">
      <alignment horizontal="center" vertical="center" wrapText="1"/>
    </xf>
    <xf numFmtId="164" fontId="11" fillId="6" borderId="31" xfId="0" applyNumberFormat="1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3" fontId="4" fillId="6" borderId="14" xfId="0" applyNumberFormat="1" applyFont="1" applyFill="1" applyBorder="1" applyAlignment="1">
      <alignment horizontal="center" vertical="center" wrapText="1"/>
    </xf>
    <xf numFmtId="3" fontId="4" fillId="6" borderId="39" xfId="0" applyNumberFormat="1" applyFont="1" applyFill="1" applyBorder="1" applyAlignment="1">
      <alignment horizontal="center" vertical="center" wrapText="1"/>
    </xf>
    <xf numFmtId="3" fontId="4" fillId="6" borderId="32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top" wrapText="1"/>
    </xf>
    <xf numFmtId="164" fontId="14" fillId="3" borderId="1" xfId="0" applyNumberFormat="1" applyFont="1" applyFill="1" applyBorder="1" applyAlignment="1">
      <alignment horizontal="center" vertical="top" wrapText="1"/>
    </xf>
    <xf numFmtId="164" fontId="11" fillId="6" borderId="10" xfId="0" applyNumberFormat="1" applyFont="1" applyFill="1" applyBorder="1" applyAlignment="1">
      <alignment horizontal="center" vertical="top" wrapText="1"/>
    </xf>
    <xf numFmtId="164" fontId="11" fillId="6" borderId="7" xfId="0" applyNumberFormat="1" applyFont="1" applyFill="1" applyBorder="1" applyAlignment="1">
      <alignment horizontal="center" vertical="top" wrapText="1"/>
    </xf>
    <xf numFmtId="164" fontId="11" fillId="6" borderId="9" xfId="0" applyNumberFormat="1" applyFont="1" applyFill="1" applyBorder="1" applyAlignment="1">
      <alignment horizontal="center" vertical="top" wrapText="1"/>
    </xf>
    <xf numFmtId="164" fontId="14" fillId="6" borderId="12" xfId="0" applyNumberFormat="1" applyFont="1" applyFill="1" applyBorder="1" applyAlignment="1">
      <alignment horizontal="center" vertical="center" wrapText="1"/>
    </xf>
    <xf numFmtId="164" fontId="14" fillId="6" borderId="38" xfId="0" applyNumberFormat="1" applyFont="1" applyFill="1" applyBorder="1" applyAlignment="1">
      <alignment horizontal="center" vertical="center" wrapText="1"/>
    </xf>
    <xf numFmtId="164" fontId="14" fillId="6" borderId="36" xfId="0" applyNumberFormat="1" applyFont="1" applyFill="1" applyBorder="1" applyAlignment="1">
      <alignment horizontal="center" vertical="center" wrapText="1"/>
    </xf>
    <xf numFmtId="3" fontId="4" fillId="3" borderId="24" xfId="0" applyNumberFormat="1" applyFont="1" applyFill="1" applyBorder="1" applyAlignment="1">
      <alignment horizontal="center" vertical="center" wrapText="1"/>
    </xf>
    <xf numFmtId="3" fontId="4" fillId="3" borderId="48" xfId="0" applyNumberFormat="1" applyFont="1" applyFill="1" applyBorder="1" applyAlignment="1">
      <alignment horizontal="center" vertical="center" wrapText="1"/>
    </xf>
    <xf numFmtId="3" fontId="4" fillId="3" borderId="23" xfId="0" applyNumberFormat="1" applyFont="1" applyFill="1" applyBorder="1" applyAlignment="1">
      <alignment horizontal="center" vertical="center" wrapText="1"/>
    </xf>
    <xf numFmtId="3" fontId="4" fillId="6" borderId="24" xfId="0" applyNumberFormat="1" applyFont="1" applyFill="1" applyBorder="1" applyAlignment="1">
      <alignment horizontal="center" vertical="center" wrapText="1"/>
    </xf>
    <xf numFmtId="3" fontId="4" fillId="6" borderId="48" xfId="0" applyNumberFormat="1" applyFont="1" applyFill="1" applyBorder="1" applyAlignment="1">
      <alignment horizontal="center" vertical="center" wrapText="1"/>
    </xf>
    <xf numFmtId="3" fontId="4" fillId="6" borderId="23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3" fontId="4" fillId="0" borderId="48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6" borderId="13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 wrapText="1"/>
    </xf>
    <xf numFmtId="3" fontId="4" fillId="0" borderId="3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top" wrapText="1"/>
    </xf>
    <xf numFmtId="164" fontId="14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top" wrapText="1"/>
    </xf>
    <xf numFmtId="164" fontId="14" fillId="3" borderId="4" xfId="0" applyNumberFormat="1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164" fontId="14" fillId="0" borderId="4" xfId="0" applyNumberFormat="1" applyFont="1" applyFill="1" applyBorder="1" applyAlignment="1">
      <alignment horizontal="center" vertical="top"/>
    </xf>
    <xf numFmtId="164" fontId="14" fillId="0" borderId="3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6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3" fontId="0" fillId="0" borderId="39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0" fontId="20" fillId="0" borderId="3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tabSelected="1" zoomScaleNormal="100" workbookViewId="0">
      <pane ySplit="3" topLeftCell="A4" activePane="bottomLeft" state="frozen"/>
      <selection pane="bottomLeft" activeCell="A2" sqref="A2:B2"/>
    </sheetView>
  </sheetViews>
  <sheetFormatPr defaultColWidth="8.85546875" defaultRowHeight="12"/>
  <cols>
    <col min="1" max="3" width="30.7109375" style="1" customWidth="1"/>
    <col min="4" max="4" width="39.28515625" style="1" customWidth="1"/>
    <col min="5" max="16384" width="8.85546875" style="1"/>
  </cols>
  <sheetData>
    <row r="1" spans="1:7" ht="20.25" customHeight="1" thickBot="1">
      <c r="A1" s="4" t="s">
        <v>7</v>
      </c>
    </row>
    <row r="2" spans="1:7" ht="19.5" customHeight="1">
      <c r="A2" s="402" t="s">
        <v>336</v>
      </c>
      <c r="B2" s="403"/>
      <c r="C2" s="400" t="s">
        <v>335</v>
      </c>
      <c r="D2" s="401"/>
    </row>
    <row r="3" spans="1:7" ht="33.75" customHeight="1" thickBot="1">
      <c r="A3" s="43" t="s">
        <v>189</v>
      </c>
      <c r="B3" s="44" t="s">
        <v>334</v>
      </c>
      <c r="C3" s="44" t="s">
        <v>333</v>
      </c>
      <c r="D3" s="45" t="s">
        <v>332</v>
      </c>
    </row>
    <row r="4" spans="1:7" ht="16.5" customHeight="1" thickBot="1">
      <c r="A4" s="397" t="s">
        <v>88</v>
      </c>
      <c r="B4" s="398"/>
      <c r="C4" s="398"/>
      <c r="D4" s="399"/>
    </row>
    <row r="5" spans="1:7" ht="177.75" customHeight="1">
      <c r="A5" s="107" t="s">
        <v>350</v>
      </c>
      <c r="B5" s="70" t="s">
        <v>121</v>
      </c>
      <c r="C5" s="70" t="s">
        <v>533</v>
      </c>
      <c r="D5" s="70" t="s">
        <v>534</v>
      </c>
    </row>
    <row r="6" spans="1:7" s="6" customFormat="1" ht="68.25" customHeight="1">
      <c r="A6" s="107" t="s">
        <v>351</v>
      </c>
      <c r="B6" s="70" t="s">
        <v>120</v>
      </c>
      <c r="C6" s="70" t="s">
        <v>2</v>
      </c>
      <c r="D6" s="70" t="s">
        <v>122</v>
      </c>
    </row>
    <row r="7" spans="1:7" s="6" customFormat="1" ht="140.25" customHeight="1" thickBot="1">
      <c r="A7" s="107" t="s">
        <v>352</v>
      </c>
      <c r="B7" s="70" t="s">
        <v>119</v>
      </c>
      <c r="C7" s="70" t="s">
        <v>536</v>
      </c>
      <c r="D7" s="70" t="s">
        <v>535</v>
      </c>
    </row>
    <row r="8" spans="1:7" s="6" customFormat="1" ht="17.25" customHeight="1" thickBot="1">
      <c r="A8" s="397" t="s">
        <v>89</v>
      </c>
      <c r="B8" s="398"/>
      <c r="C8" s="398"/>
      <c r="D8" s="399"/>
    </row>
    <row r="9" spans="1:7" s="6" customFormat="1" ht="105" customHeight="1">
      <c r="A9" s="107" t="s">
        <v>353</v>
      </c>
      <c r="B9" s="70" t="s">
        <v>118</v>
      </c>
      <c r="C9" s="70" t="s">
        <v>538</v>
      </c>
      <c r="D9" s="70" t="s">
        <v>537</v>
      </c>
    </row>
    <row r="10" spans="1:7" s="6" customFormat="1" ht="96.75" customHeight="1">
      <c r="A10" s="107" t="s">
        <v>87</v>
      </c>
      <c r="B10" s="70" t="s">
        <v>117</v>
      </c>
      <c r="C10" s="70" t="s">
        <v>3</v>
      </c>
      <c r="D10" s="70" t="s">
        <v>123</v>
      </c>
      <c r="G10" s="108"/>
    </row>
    <row r="11" spans="1:7" s="6" customFormat="1" ht="79.5" customHeight="1">
      <c r="A11" s="107" t="s">
        <v>354</v>
      </c>
      <c r="B11" s="70" t="s">
        <v>116</v>
      </c>
      <c r="C11" s="70" t="s">
        <v>4</v>
      </c>
      <c r="D11" s="70" t="s">
        <v>124</v>
      </c>
    </row>
    <row r="12" spans="1:7" s="6" customFormat="1" ht="87" customHeight="1" thickBot="1">
      <c r="A12" s="107" t="s">
        <v>355</v>
      </c>
      <c r="B12" s="70" t="s">
        <v>115</v>
      </c>
      <c r="C12" s="70" t="s">
        <v>541</v>
      </c>
      <c r="D12" s="70" t="s">
        <v>540</v>
      </c>
    </row>
    <row r="13" spans="1:7" s="6" customFormat="1" ht="15" customHeight="1" thickBot="1">
      <c r="A13" s="397" t="s">
        <v>90</v>
      </c>
      <c r="B13" s="398"/>
      <c r="C13" s="398"/>
      <c r="D13" s="399"/>
    </row>
    <row r="14" spans="1:7" s="6" customFormat="1" ht="210.75" customHeight="1">
      <c r="A14" s="107" t="s">
        <v>356</v>
      </c>
      <c r="B14" s="70" t="s">
        <v>114</v>
      </c>
      <c r="C14" s="70" t="s">
        <v>543</v>
      </c>
      <c r="D14" s="70" t="s">
        <v>542</v>
      </c>
    </row>
    <row r="15" spans="1:7" s="6" customFormat="1" ht="171.75" customHeight="1" thickBot="1">
      <c r="A15" s="107" t="s">
        <v>91</v>
      </c>
      <c r="B15" s="70" t="s">
        <v>113</v>
      </c>
      <c r="C15" s="70" t="s">
        <v>5</v>
      </c>
      <c r="D15" s="70" t="s">
        <v>544</v>
      </c>
    </row>
    <row r="16" spans="1:7" s="6" customFormat="1" ht="17.25" customHeight="1" thickBot="1">
      <c r="A16" s="397" t="s">
        <v>92</v>
      </c>
      <c r="B16" s="398"/>
      <c r="C16" s="398"/>
      <c r="D16" s="399"/>
    </row>
    <row r="17" spans="1:6" s="6" customFormat="1" ht="135.75" customHeight="1">
      <c r="A17" s="107" t="s">
        <v>545</v>
      </c>
      <c r="B17" s="70" t="s">
        <v>112</v>
      </c>
      <c r="C17" s="70" t="s">
        <v>6</v>
      </c>
      <c r="D17" s="70" t="s">
        <v>546</v>
      </c>
    </row>
    <row r="18" spans="1:6" s="6" customFormat="1" ht="314.25" customHeight="1" thickBot="1">
      <c r="A18" s="107" t="s">
        <v>94</v>
      </c>
      <c r="B18" s="70" t="s">
        <v>111</v>
      </c>
      <c r="C18" s="70" t="s">
        <v>548</v>
      </c>
      <c r="D18" s="70" t="s">
        <v>547</v>
      </c>
    </row>
    <row r="19" spans="1:6" s="6" customFormat="1" ht="18" customHeight="1" thickBot="1">
      <c r="A19" s="397" t="s">
        <v>95</v>
      </c>
      <c r="B19" s="398"/>
      <c r="C19" s="398"/>
      <c r="D19" s="399"/>
    </row>
    <row r="20" spans="1:6" s="6" customFormat="1" ht="81" customHeight="1">
      <c r="A20" s="107" t="s">
        <v>96</v>
      </c>
      <c r="B20" s="70" t="s">
        <v>110</v>
      </c>
      <c r="C20" s="70" t="s">
        <v>165</v>
      </c>
      <c r="D20" s="70" t="s">
        <v>549</v>
      </c>
    </row>
    <row r="21" spans="1:6" s="6" customFormat="1" ht="198.75" customHeight="1">
      <c r="A21" s="107" t="s">
        <v>97</v>
      </c>
      <c r="B21" s="70" t="s">
        <v>109</v>
      </c>
      <c r="C21" s="70" t="s">
        <v>551</v>
      </c>
      <c r="D21" s="70" t="s">
        <v>550</v>
      </c>
    </row>
    <row r="22" spans="1:6" s="6" customFormat="1" ht="165" customHeight="1">
      <c r="A22" s="107" t="s">
        <v>98</v>
      </c>
      <c r="B22" s="70" t="s">
        <v>108</v>
      </c>
      <c r="C22" s="70" t="s">
        <v>166</v>
      </c>
      <c r="D22" s="70" t="s">
        <v>552</v>
      </c>
    </row>
    <row r="23" spans="1:6" s="6" customFormat="1" ht="114.75" customHeight="1">
      <c r="A23" s="107" t="s">
        <v>99</v>
      </c>
      <c r="B23" s="70" t="s">
        <v>107</v>
      </c>
      <c r="C23" s="70" t="s">
        <v>167</v>
      </c>
      <c r="D23" s="70" t="s">
        <v>125</v>
      </c>
    </row>
    <row r="24" spans="1:6" s="6" customFormat="1" ht="242.25" customHeight="1" thickBot="1">
      <c r="A24" s="107" t="s">
        <v>100</v>
      </c>
      <c r="B24" s="70" t="s">
        <v>106</v>
      </c>
      <c r="C24" s="70" t="s">
        <v>168</v>
      </c>
      <c r="D24" s="70" t="s">
        <v>0</v>
      </c>
    </row>
    <row r="25" spans="1:6" s="6" customFormat="1" ht="17.25" customHeight="1" thickBot="1">
      <c r="A25" s="397" t="s">
        <v>101</v>
      </c>
      <c r="B25" s="398"/>
      <c r="C25" s="398"/>
      <c r="D25" s="399"/>
    </row>
    <row r="26" spans="1:6" s="6" customFormat="1" ht="250.5" customHeight="1">
      <c r="A26" s="107" t="s">
        <v>101</v>
      </c>
      <c r="B26" s="70" t="s">
        <v>105</v>
      </c>
      <c r="C26" s="70" t="s">
        <v>556</v>
      </c>
      <c r="D26" s="70" t="s">
        <v>555</v>
      </c>
    </row>
    <row r="27" spans="1:6" s="6" customFormat="1" ht="59.25" customHeight="1">
      <c r="A27" s="107" t="s">
        <v>357</v>
      </c>
      <c r="B27" s="70" t="s">
        <v>104</v>
      </c>
      <c r="C27" s="70" t="s">
        <v>169</v>
      </c>
      <c r="D27" s="70" t="s">
        <v>1</v>
      </c>
      <c r="F27" s="6" t="s">
        <v>170</v>
      </c>
    </row>
    <row r="28" spans="1:6" s="6" customFormat="1" ht="179.25" customHeight="1">
      <c r="A28" s="107" t="s">
        <v>102</v>
      </c>
      <c r="B28" s="70" t="s">
        <v>103</v>
      </c>
      <c r="C28" s="70" t="s">
        <v>554</v>
      </c>
      <c r="D28" s="70" t="s">
        <v>553</v>
      </c>
    </row>
    <row r="29" spans="1:6" s="6" customFormat="1" ht="37.5" customHeight="1"/>
    <row r="30" spans="1:6" s="6" customFormat="1" ht="16.5" customHeight="1"/>
    <row r="31" spans="1:6" s="6" customFormat="1" ht="69.75" customHeight="1"/>
    <row r="32" spans="1:6" s="6" customFormat="1" ht="33" customHeight="1"/>
    <row r="33" s="6" customFormat="1" ht="121.5" customHeight="1"/>
    <row r="34" s="6" customFormat="1" ht="96.75" customHeight="1"/>
    <row r="35" s="6" customFormat="1" ht="59.25" customHeight="1"/>
    <row r="36" s="6" customFormat="1" ht="58.5" customHeight="1"/>
    <row r="37" s="6" customFormat="1" ht="47.25" customHeight="1"/>
    <row r="38" s="6" customFormat="1" ht="84.75" customHeight="1"/>
    <row r="39" s="6" customFormat="1" ht="61.5" customHeight="1"/>
    <row r="40" s="6" customFormat="1" ht="16.5" customHeight="1"/>
    <row r="41" s="6" customFormat="1" ht="71.25" customHeight="1"/>
    <row r="42" s="6" customFormat="1" ht="74.25" customHeight="1"/>
    <row r="43" s="6" customFormat="1" ht="33.75" customHeight="1"/>
    <row r="44" s="6" customFormat="1" ht="33.75" customHeight="1"/>
    <row r="45" s="6" customFormat="1" ht="194.25" customHeight="1"/>
    <row r="46" s="6" customFormat="1" ht="82.5" customHeight="1"/>
    <row r="47" s="6" customFormat="1" ht="82.5" customHeight="1"/>
    <row r="48" s="6" customFormat="1" ht="16.5" customHeight="1"/>
    <row r="49" spans="1:4" s="6" customFormat="1" ht="171.75" customHeight="1"/>
    <row r="50" spans="1:4" s="6" customFormat="1" ht="45" customHeight="1"/>
    <row r="51" spans="1:4" s="6" customFormat="1" ht="36" customHeight="1"/>
    <row r="52" spans="1:4" s="6" customFormat="1" ht="30" customHeight="1"/>
    <row r="53" spans="1:4" s="6" customFormat="1" ht="63.75" customHeight="1"/>
    <row r="54" spans="1:4" ht="72.75" customHeight="1"/>
    <row r="55" spans="1:4" ht="62.25" customHeight="1"/>
    <row r="56" spans="1:4" ht="57" customHeight="1">
      <c r="A56" s="6"/>
      <c r="B56" s="6"/>
      <c r="C56" s="6"/>
      <c r="D56" s="6"/>
    </row>
    <row r="57" spans="1:4" ht="57" customHeight="1">
      <c r="A57" s="6"/>
      <c r="B57" s="6"/>
      <c r="C57" s="6"/>
      <c r="D57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 ht="100.5" customHeight="1">
      <c r="A63" s="6"/>
      <c r="B63" s="6"/>
      <c r="C63" s="6"/>
      <c r="D63" s="6"/>
    </row>
    <row r="64" spans="1:4">
      <c r="A64" s="6"/>
      <c r="B64" s="6"/>
      <c r="C64" s="6"/>
      <c r="D64" s="6"/>
    </row>
    <row r="65" spans="1:4" ht="92.25" customHeight="1"/>
    <row r="66" spans="1:4" ht="108" customHeight="1"/>
    <row r="67" spans="1:4" ht="144" customHeight="1"/>
    <row r="68" spans="1:4" ht="60.75" customHeight="1"/>
    <row r="69" spans="1:4" ht="57" customHeight="1">
      <c r="A69" s="6"/>
      <c r="B69" s="6"/>
      <c r="C69" s="6"/>
      <c r="D69" s="6"/>
    </row>
    <row r="70" spans="1:4" ht="89.25" customHeight="1"/>
    <row r="71" spans="1:4" ht="120.75" customHeight="1"/>
    <row r="72" spans="1:4" ht="36" customHeight="1">
      <c r="A72" s="6"/>
      <c r="B72" s="6"/>
      <c r="C72" s="6"/>
      <c r="D72" s="6"/>
    </row>
    <row r="73" spans="1:4">
      <c r="A73" s="6"/>
      <c r="B73" s="6"/>
      <c r="C73" s="6"/>
      <c r="D73" s="6"/>
    </row>
    <row r="74" spans="1:4">
      <c r="A74" s="6"/>
      <c r="B74" s="6"/>
      <c r="C74" s="6"/>
      <c r="D74" s="6"/>
    </row>
    <row r="75" spans="1:4">
      <c r="A75" s="6"/>
      <c r="B75" s="6"/>
      <c r="C75" s="6"/>
      <c r="D75" s="6"/>
    </row>
    <row r="76" spans="1:4" ht="64.5" customHeight="1"/>
    <row r="77" spans="1:4" ht="68.25" customHeight="1"/>
    <row r="78" spans="1:4" ht="56.25" customHeight="1">
      <c r="A78" s="6"/>
      <c r="B78" s="6"/>
      <c r="C78" s="6"/>
      <c r="D78" s="6"/>
    </row>
    <row r="79" spans="1:4">
      <c r="A79" s="6"/>
      <c r="B79" s="6"/>
      <c r="C79" s="6"/>
      <c r="D79" s="6"/>
    </row>
    <row r="80" spans="1:4">
      <c r="A80" s="6"/>
      <c r="B80" s="6"/>
      <c r="C80" s="6"/>
      <c r="D80" s="6"/>
    </row>
    <row r="81" spans="1:4">
      <c r="A81" s="6"/>
      <c r="B81" s="6"/>
      <c r="C81" s="6"/>
      <c r="D81" s="6"/>
    </row>
    <row r="82" spans="1:4">
      <c r="A82" s="6"/>
      <c r="B82" s="6"/>
      <c r="C82" s="6"/>
      <c r="D82" s="6"/>
    </row>
    <row r="83" spans="1:4">
      <c r="A83" s="6"/>
      <c r="B83" s="6"/>
      <c r="C83" s="6"/>
      <c r="D83" s="6"/>
    </row>
    <row r="84" spans="1:4">
      <c r="A84" s="6"/>
      <c r="B84" s="6"/>
      <c r="C84" s="6"/>
      <c r="D84" s="6"/>
    </row>
    <row r="85" spans="1:4">
      <c r="A85" s="6"/>
      <c r="B85" s="6"/>
      <c r="C85" s="6"/>
      <c r="D85" s="6"/>
    </row>
    <row r="86" spans="1:4">
      <c r="A86" s="6"/>
      <c r="B86" s="6"/>
      <c r="C86" s="6"/>
      <c r="D86" s="6"/>
    </row>
    <row r="87" spans="1:4">
      <c r="A87" s="6"/>
      <c r="B87" s="6"/>
      <c r="C87" s="6"/>
      <c r="D87" s="6"/>
    </row>
    <row r="90" spans="1:4">
      <c r="A90" s="6"/>
      <c r="B90" s="6"/>
      <c r="C90" s="6"/>
      <c r="D90" s="6"/>
    </row>
    <row r="91" spans="1:4">
      <c r="A91" s="6"/>
      <c r="B91" s="6"/>
      <c r="C91" s="6"/>
      <c r="D91" s="6"/>
    </row>
    <row r="92" spans="1:4">
      <c r="A92" s="6"/>
      <c r="B92" s="6"/>
      <c r="C92" s="6"/>
      <c r="D92" s="6"/>
    </row>
    <row r="95" spans="1:4">
      <c r="A95" s="6"/>
      <c r="B95" s="6"/>
      <c r="C95" s="6"/>
      <c r="D95" s="6"/>
    </row>
    <row r="99" spans="1:4" ht="60">
      <c r="A99" s="14" t="s">
        <v>351</v>
      </c>
      <c r="B99" s="14" t="s">
        <v>120</v>
      </c>
      <c r="C99" s="14"/>
      <c r="D99" s="14"/>
    </row>
    <row r="100" spans="1:4" ht="48.75" thickBot="1">
      <c r="A100" s="14" t="s">
        <v>352</v>
      </c>
      <c r="B100" s="14" t="s">
        <v>119</v>
      </c>
      <c r="C100" s="14"/>
      <c r="D100" s="14"/>
    </row>
    <row r="101" spans="1:4" ht="13.5" thickBot="1">
      <c r="A101" s="397" t="s">
        <v>89</v>
      </c>
      <c r="B101" s="398"/>
      <c r="C101" s="398"/>
      <c r="D101" s="399"/>
    </row>
    <row r="102" spans="1:4" ht="96">
      <c r="A102" s="14" t="s">
        <v>353</v>
      </c>
      <c r="B102" s="14" t="s">
        <v>118</v>
      </c>
      <c r="C102" s="14"/>
      <c r="D102" s="14"/>
    </row>
    <row r="103" spans="1:4" ht="48">
      <c r="A103" s="14" t="s">
        <v>87</v>
      </c>
      <c r="B103" s="14" t="s">
        <v>117</v>
      </c>
      <c r="C103" s="14"/>
      <c r="D103" s="14"/>
    </row>
    <row r="104" spans="1:4" ht="72">
      <c r="A104" s="14" t="s">
        <v>354</v>
      </c>
      <c r="B104" s="14" t="s">
        <v>116</v>
      </c>
      <c r="C104" s="14"/>
      <c r="D104" s="14"/>
    </row>
    <row r="105" spans="1:4" ht="36.75" thickBot="1">
      <c r="A105" s="14" t="s">
        <v>355</v>
      </c>
      <c r="B105" s="14" t="s">
        <v>115</v>
      </c>
      <c r="C105" s="14"/>
      <c r="D105" s="14"/>
    </row>
    <row r="106" spans="1:4" ht="13.5" thickBot="1">
      <c r="A106" s="397" t="s">
        <v>90</v>
      </c>
      <c r="B106" s="398"/>
      <c r="C106" s="398"/>
      <c r="D106" s="399"/>
    </row>
    <row r="107" spans="1:4" ht="36">
      <c r="A107" s="14" t="s">
        <v>356</v>
      </c>
      <c r="B107" s="14" t="s">
        <v>114</v>
      </c>
      <c r="C107" s="14"/>
      <c r="D107" s="14"/>
    </row>
    <row r="108" spans="1:4" ht="60.75" thickBot="1">
      <c r="A108" s="14" t="s">
        <v>91</v>
      </c>
      <c r="B108" s="14" t="s">
        <v>113</v>
      </c>
      <c r="C108" s="14"/>
      <c r="D108" s="14"/>
    </row>
    <row r="109" spans="1:4" ht="13.5" thickBot="1">
      <c r="A109" s="397" t="s">
        <v>92</v>
      </c>
      <c r="B109" s="398"/>
      <c r="C109" s="398"/>
      <c r="D109" s="399"/>
    </row>
    <row r="110" spans="1:4" ht="132">
      <c r="A110" s="14" t="s">
        <v>93</v>
      </c>
      <c r="B110" s="14" t="s">
        <v>112</v>
      </c>
      <c r="C110" s="14"/>
      <c r="D110" s="14"/>
    </row>
    <row r="111" spans="1:4" ht="180.75" thickBot="1">
      <c r="A111" s="14" t="s">
        <v>94</v>
      </c>
      <c r="B111" s="14" t="s">
        <v>111</v>
      </c>
      <c r="C111" s="14"/>
      <c r="D111" s="14"/>
    </row>
    <row r="112" spans="1:4" ht="13.5" thickBot="1">
      <c r="A112" s="397" t="s">
        <v>95</v>
      </c>
      <c r="B112" s="398"/>
      <c r="C112" s="398"/>
      <c r="D112" s="399"/>
    </row>
    <row r="113" spans="1:4" ht="72">
      <c r="A113" s="14" t="s">
        <v>96</v>
      </c>
      <c r="B113" s="14" t="s">
        <v>110</v>
      </c>
      <c r="C113" s="14"/>
      <c r="D113" s="14"/>
    </row>
    <row r="114" spans="1:4" ht="48">
      <c r="A114" s="14" t="s">
        <v>97</v>
      </c>
      <c r="B114" s="14" t="s">
        <v>109</v>
      </c>
      <c r="C114" s="14"/>
      <c r="D114" s="14"/>
    </row>
    <row r="115" spans="1:4" ht="96">
      <c r="A115" s="14" t="s">
        <v>98</v>
      </c>
      <c r="B115" s="14" t="s">
        <v>108</v>
      </c>
      <c r="C115" s="14"/>
      <c r="D115" s="14"/>
    </row>
    <row r="116" spans="1:4" ht="120">
      <c r="A116" s="14" t="s">
        <v>99</v>
      </c>
      <c r="B116" s="14" t="s">
        <v>107</v>
      </c>
      <c r="C116" s="14"/>
      <c r="D116" s="14"/>
    </row>
    <row r="117" spans="1:4" ht="84.75" thickBot="1">
      <c r="A117" s="14" t="s">
        <v>100</v>
      </c>
      <c r="B117" s="14" t="s">
        <v>106</v>
      </c>
      <c r="C117" s="14"/>
      <c r="D117" s="14"/>
    </row>
    <row r="118" spans="1:4" ht="13.5" thickBot="1">
      <c r="A118" s="397" t="s">
        <v>101</v>
      </c>
      <c r="B118" s="398"/>
      <c r="C118" s="398"/>
      <c r="D118" s="399"/>
    </row>
    <row r="119" spans="1:4" ht="72">
      <c r="A119" s="14" t="s">
        <v>101</v>
      </c>
      <c r="B119" s="14" t="s">
        <v>105</v>
      </c>
      <c r="C119" s="14"/>
      <c r="D119" s="14"/>
    </row>
    <row r="120" spans="1:4" ht="36">
      <c r="A120" s="14" t="s">
        <v>357</v>
      </c>
      <c r="B120" s="14" t="s">
        <v>104</v>
      </c>
      <c r="C120" s="14"/>
      <c r="D120" s="14"/>
    </row>
    <row r="121" spans="1:4" ht="180">
      <c r="A121" s="14" t="s">
        <v>102</v>
      </c>
      <c r="B121" s="14" t="s">
        <v>103</v>
      </c>
      <c r="C121" s="14"/>
      <c r="D121" s="14"/>
    </row>
    <row r="122" spans="1:4">
      <c r="A122" s="14"/>
      <c r="B122" s="14"/>
      <c r="C122" s="14"/>
      <c r="D122" s="14"/>
    </row>
    <row r="123" spans="1:4">
      <c r="A123" s="14"/>
      <c r="B123" s="14"/>
      <c r="C123" s="14"/>
      <c r="D123" s="14"/>
    </row>
    <row r="124" spans="1:4">
      <c r="A124" s="14"/>
      <c r="B124" s="14"/>
      <c r="C124" s="14"/>
      <c r="D124" s="14"/>
    </row>
    <row r="125" spans="1:4">
      <c r="A125" s="14"/>
      <c r="B125" s="14"/>
      <c r="C125" s="14"/>
      <c r="D125" s="14"/>
    </row>
    <row r="126" spans="1:4">
      <c r="A126" s="14"/>
      <c r="B126" s="14"/>
      <c r="C126" s="14"/>
      <c r="D126" s="14"/>
    </row>
    <row r="127" spans="1:4">
      <c r="A127" s="14"/>
      <c r="B127" s="14"/>
      <c r="C127" s="14"/>
      <c r="D127" s="14"/>
    </row>
    <row r="128" spans="1:4">
      <c r="A128" s="14"/>
      <c r="B128" s="14"/>
      <c r="C128" s="14"/>
      <c r="D128" s="14"/>
    </row>
    <row r="129" spans="1:4">
      <c r="A129" s="14"/>
      <c r="B129" s="14"/>
      <c r="C129" s="14"/>
      <c r="D129" s="14"/>
    </row>
    <row r="130" spans="1:4">
      <c r="A130" s="14"/>
      <c r="B130" s="14"/>
      <c r="C130" s="14"/>
      <c r="D130" s="14"/>
    </row>
    <row r="131" spans="1:4">
      <c r="A131" s="14"/>
      <c r="B131" s="14"/>
      <c r="C131" s="14"/>
      <c r="D131" s="14"/>
    </row>
    <row r="132" spans="1:4">
      <c r="A132" s="14"/>
      <c r="B132" s="14"/>
      <c r="C132" s="14"/>
      <c r="D132" s="14"/>
    </row>
    <row r="133" spans="1:4">
      <c r="A133" s="14"/>
      <c r="B133" s="14"/>
      <c r="C133" s="14"/>
      <c r="D133" s="14"/>
    </row>
    <row r="134" spans="1:4">
      <c r="A134" s="14"/>
      <c r="B134" s="14"/>
      <c r="C134" s="14"/>
      <c r="D134" s="14"/>
    </row>
    <row r="135" spans="1:4">
      <c r="A135" s="14"/>
      <c r="B135" s="14"/>
      <c r="C135" s="14"/>
      <c r="D135" s="14"/>
    </row>
  </sheetData>
  <mergeCells count="13">
    <mergeCell ref="A19:D19"/>
    <mergeCell ref="A25:D25"/>
    <mergeCell ref="A118:D118"/>
    <mergeCell ref="A101:D101"/>
    <mergeCell ref="A106:D106"/>
    <mergeCell ref="A109:D109"/>
    <mergeCell ref="A112:D112"/>
    <mergeCell ref="A16:D16"/>
    <mergeCell ref="C2:D2"/>
    <mergeCell ref="A2:B2"/>
    <mergeCell ref="A4:D4"/>
    <mergeCell ref="A8:D8"/>
    <mergeCell ref="A13:D1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topLeftCell="A94" zoomScaleNormal="100" workbookViewId="0">
      <selection activeCell="A115" sqref="A115"/>
    </sheetView>
  </sheetViews>
  <sheetFormatPr defaultRowHeight="15"/>
  <cols>
    <col min="1" max="1" width="169.7109375" customWidth="1"/>
    <col min="2" max="2" width="38.28515625" customWidth="1"/>
    <col min="3" max="3" width="51.42578125" customWidth="1"/>
    <col min="23" max="23" width="9.140625" hidden="1" customWidth="1"/>
  </cols>
  <sheetData>
    <row r="1" spans="1:23" ht="47.25" customHeight="1">
      <c r="A1" s="34" t="s">
        <v>213</v>
      </c>
      <c r="B1" s="35" t="s">
        <v>214</v>
      </c>
      <c r="C1" s="36" t="s">
        <v>215</v>
      </c>
    </row>
    <row r="2" spans="1:23" ht="96.75">
      <c r="A2" s="38" t="s">
        <v>216</v>
      </c>
      <c r="B2" s="13" t="s">
        <v>331</v>
      </c>
      <c r="C2" s="33" t="s">
        <v>510</v>
      </c>
      <c r="W2" t="s">
        <v>326</v>
      </c>
    </row>
    <row r="3" spans="1:23" ht="84.75">
      <c r="A3" s="38" t="s">
        <v>217</v>
      </c>
      <c r="B3" s="14" t="s">
        <v>329</v>
      </c>
      <c r="C3" s="33" t="s">
        <v>511</v>
      </c>
      <c r="W3" s="42" t="s">
        <v>327</v>
      </c>
    </row>
    <row r="4" spans="1:23" ht="23.25" customHeight="1">
      <c r="A4" s="38" t="s">
        <v>218</v>
      </c>
      <c r="B4" s="14" t="s">
        <v>330</v>
      </c>
      <c r="C4" s="33"/>
      <c r="W4" s="42" t="s">
        <v>328</v>
      </c>
    </row>
    <row r="5" spans="1:23" ht="96.75">
      <c r="A5" s="38" t="s">
        <v>219</v>
      </c>
      <c r="B5" s="14" t="s">
        <v>331</v>
      </c>
      <c r="C5" s="33" t="s">
        <v>72</v>
      </c>
      <c r="W5" s="42" t="s">
        <v>330</v>
      </c>
    </row>
    <row r="6" spans="1:23" ht="60.75">
      <c r="A6" s="38" t="s">
        <v>220</v>
      </c>
      <c r="B6" s="14" t="s">
        <v>331</v>
      </c>
      <c r="C6" s="33" t="s">
        <v>512</v>
      </c>
      <c r="W6" s="42" t="s">
        <v>331</v>
      </c>
    </row>
    <row r="7" spans="1:23">
      <c r="A7" s="38" t="s">
        <v>221</v>
      </c>
      <c r="B7" s="14" t="s">
        <v>330</v>
      </c>
      <c r="C7" s="33"/>
      <c r="W7" s="42" t="s">
        <v>329</v>
      </c>
    </row>
    <row r="8" spans="1:23" ht="63" customHeight="1">
      <c r="A8" s="38" t="s">
        <v>222</v>
      </c>
      <c r="B8" s="14" t="s">
        <v>331</v>
      </c>
      <c r="C8" s="33" t="s">
        <v>506</v>
      </c>
    </row>
    <row r="9" spans="1:23">
      <c r="A9" s="38" t="s">
        <v>223</v>
      </c>
      <c r="B9" s="14" t="s">
        <v>330</v>
      </c>
      <c r="C9" s="33"/>
    </row>
    <row r="10" spans="1:23">
      <c r="A10" s="38" t="s">
        <v>224</v>
      </c>
      <c r="B10" s="14" t="s">
        <v>330</v>
      </c>
      <c r="C10" s="33"/>
    </row>
    <row r="11" spans="1:23">
      <c r="A11" s="38" t="s">
        <v>225</v>
      </c>
      <c r="B11" s="14" t="s">
        <v>330</v>
      </c>
      <c r="C11" s="33"/>
    </row>
    <row r="12" spans="1:23" ht="72.75">
      <c r="A12" s="38" t="s">
        <v>226</v>
      </c>
      <c r="B12" s="14" t="s">
        <v>331</v>
      </c>
      <c r="C12" s="33" t="s">
        <v>513</v>
      </c>
    </row>
    <row r="13" spans="1:23" ht="108.75">
      <c r="A13" s="38" t="s">
        <v>227</v>
      </c>
      <c r="B13" s="14" t="s">
        <v>331</v>
      </c>
      <c r="C13" s="33" t="s">
        <v>514</v>
      </c>
    </row>
    <row r="14" spans="1:23">
      <c r="A14" s="38" t="s">
        <v>228</v>
      </c>
      <c r="B14" s="14" t="s">
        <v>330</v>
      </c>
      <c r="C14" s="33"/>
    </row>
    <row r="15" spans="1:23" ht="48.75">
      <c r="A15" s="38" t="s">
        <v>229</v>
      </c>
      <c r="B15" s="14" t="s">
        <v>331</v>
      </c>
      <c r="C15" s="33" t="s">
        <v>507</v>
      </c>
    </row>
    <row r="16" spans="1:23">
      <c r="A16" s="38" t="s">
        <v>230</v>
      </c>
      <c r="B16" s="14" t="s">
        <v>330</v>
      </c>
      <c r="C16" s="33"/>
    </row>
    <row r="17" spans="1:3" ht="48.75">
      <c r="A17" s="38" t="s">
        <v>231</v>
      </c>
      <c r="B17" s="14" t="s">
        <v>331</v>
      </c>
      <c r="C17" s="33" t="s">
        <v>515</v>
      </c>
    </row>
    <row r="18" spans="1:3" ht="60.75">
      <c r="A18" s="38" t="s">
        <v>232</v>
      </c>
      <c r="B18" s="14" t="s">
        <v>331</v>
      </c>
      <c r="C18" s="33" t="s">
        <v>516</v>
      </c>
    </row>
    <row r="19" spans="1:3" ht="60.75">
      <c r="A19" s="38" t="s">
        <v>233</v>
      </c>
      <c r="B19" s="14" t="s">
        <v>331</v>
      </c>
      <c r="C19" s="33" t="s">
        <v>517</v>
      </c>
    </row>
    <row r="20" spans="1:3">
      <c r="A20" s="38" t="s">
        <v>234</v>
      </c>
      <c r="B20" s="14" t="s">
        <v>330</v>
      </c>
      <c r="C20" s="33"/>
    </row>
    <row r="21" spans="1:3">
      <c r="A21" s="38" t="s">
        <v>235</v>
      </c>
      <c r="B21" s="14" t="s">
        <v>330</v>
      </c>
      <c r="C21" s="33"/>
    </row>
    <row r="22" spans="1:3" ht="36.75">
      <c r="A22" s="38" t="s">
        <v>236</v>
      </c>
      <c r="B22" s="14" t="s">
        <v>331</v>
      </c>
      <c r="C22" s="33" t="s">
        <v>73</v>
      </c>
    </row>
    <row r="23" spans="1:3" ht="84.75">
      <c r="A23" s="38" t="s">
        <v>237</v>
      </c>
      <c r="B23" s="14" t="s">
        <v>329</v>
      </c>
      <c r="C23" s="33" t="s">
        <v>65</v>
      </c>
    </row>
    <row r="24" spans="1:3" ht="48.75">
      <c r="A24" s="38" t="s">
        <v>238</v>
      </c>
      <c r="B24" s="14" t="s">
        <v>331</v>
      </c>
      <c r="C24" s="33" t="s">
        <v>518</v>
      </c>
    </row>
    <row r="25" spans="1:3" ht="72.75">
      <c r="A25" s="38" t="s">
        <v>239</v>
      </c>
      <c r="B25" s="14" t="s">
        <v>331</v>
      </c>
      <c r="C25" s="33" t="s">
        <v>519</v>
      </c>
    </row>
    <row r="26" spans="1:3" ht="84.75">
      <c r="A26" s="38" t="s">
        <v>240</v>
      </c>
      <c r="B26" s="14" t="s">
        <v>331</v>
      </c>
      <c r="C26" s="33" t="s">
        <v>66</v>
      </c>
    </row>
    <row r="27" spans="1:3" ht="24.75">
      <c r="A27" s="38" t="s">
        <v>241</v>
      </c>
      <c r="B27" s="14" t="s">
        <v>331</v>
      </c>
      <c r="C27" s="33" t="s">
        <v>67</v>
      </c>
    </row>
    <row r="28" spans="1:3" ht="36.75">
      <c r="A28" s="38" t="s">
        <v>242</v>
      </c>
      <c r="B28" s="14" t="s">
        <v>331</v>
      </c>
      <c r="C28" s="33" t="s">
        <v>520</v>
      </c>
    </row>
    <row r="29" spans="1:3" ht="36.75">
      <c r="A29" s="38" t="s">
        <v>243</v>
      </c>
      <c r="B29" s="14" t="s">
        <v>331</v>
      </c>
      <c r="C29" s="33" t="s">
        <v>521</v>
      </c>
    </row>
    <row r="30" spans="1:3">
      <c r="A30" s="38" t="s">
        <v>244</v>
      </c>
      <c r="B30" s="14" t="s">
        <v>330</v>
      </c>
      <c r="C30" s="33"/>
    </row>
    <row r="31" spans="1:3">
      <c r="A31" s="38" t="s">
        <v>245</v>
      </c>
      <c r="B31" s="14" t="s">
        <v>330</v>
      </c>
      <c r="C31" s="33"/>
    </row>
    <row r="32" spans="1:3" ht="36.75">
      <c r="A32" s="38" t="s">
        <v>246</v>
      </c>
      <c r="B32" s="14" t="s">
        <v>331</v>
      </c>
      <c r="C32" s="33" t="s">
        <v>68</v>
      </c>
    </row>
    <row r="33" spans="1:3">
      <c r="A33" s="38" t="s">
        <v>247</v>
      </c>
      <c r="B33" s="14" t="s">
        <v>330</v>
      </c>
      <c r="C33" s="33"/>
    </row>
    <row r="34" spans="1:3" ht="72.75">
      <c r="A34" s="38" t="s">
        <v>248</v>
      </c>
      <c r="B34" s="14" t="s">
        <v>331</v>
      </c>
      <c r="C34" s="33" t="s">
        <v>69</v>
      </c>
    </row>
    <row r="35" spans="1:3">
      <c r="A35" s="38" t="s">
        <v>249</v>
      </c>
      <c r="B35" s="14" t="s">
        <v>330</v>
      </c>
      <c r="C35" s="33"/>
    </row>
    <row r="36" spans="1:3" ht="48.75">
      <c r="A36" s="38" t="s">
        <v>250</v>
      </c>
      <c r="B36" s="14" t="s">
        <v>331</v>
      </c>
      <c r="C36" s="33" t="s">
        <v>70</v>
      </c>
    </row>
    <row r="37" spans="1:3" ht="36.75">
      <c r="A37" s="38" t="s">
        <v>251</v>
      </c>
      <c r="B37" s="14" t="s">
        <v>331</v>
      </c>
      <c r="C37" s="33" t="s">
        <v>71</v>
      </c>
    </row>
    <row r="38" spans="1:3" ht="48.75">
      <c r="A38" s="38" t="s">
        <v>252</v>
      </c>
      <c r="B38" s="14" t="s">
        <v>331</v>
      </c>
      <c r="C38" s="33" t="s">
        <v>522</v>
      </c>
    </row>
    <row r="39" spans="1:3" ht="56.25" customHeight="1">
      <c r="A39" s="38" t="s">
        <v>253</v>
      </c>
      <c r="B39" s="14" t="s">
        <v>331</v>
      </c>
      <c r="C39" s="396" t="s">
        <v>523</v>
      </c>
    </row>
    <row r="40" spans="1:3">
      <c r="A40" s="38" t="s">
        <v>254</v>
      </c>
      <c r="B40" s="14" t="s">
        <v>330</v>
      </c>
      <c r="C40" s="33"/>
    </row>
    <row r="41" spans="1:3">
      <c r="A41" s="38" t="s">
        <v>255</v>
      </c>
      <c r="B41" s="14" t="s">
        <v>330</v>
      </c>
      <c r="C41" s="33"/>
    </row>
    <row r="42" spans="1:3" ht="120.75">
      <c r="A42" s="38" t="s">
        <v>256</v>
      </c>
      <c r="B42" s="14" t="s">
        <v>331</v>
      </c>
      <c r="C42" s="33" t="s">
        <v>524</v>
      </c>
    </row>
    <row r="43" spans="1:3">
      <c r="A43" s="38" t="s">
        <v>257</v>
      </c>
      <c r="B43" s="14" t="s">
        <v>328</v>
      </c>
      <c r="C43" s="33"/>
    </row>
    <row r="44" spans="1:3">
      <c r="A44" s="38" t="s">
        <v>258</v>
      </c>
      <c r="B44" s="14" t="s">
        <v>330</v>
      </c>
      <c r="C44" s="33"/>
    </row>
    <row r="45" spans="1:3">
      <c r="A45" s="38" t="s">
        <v>259</v>
      </c>
      <c r="B45" s="14" t="s">
        <v>330</v>
      </c>
      <c r="C45" s="33"/>
    </row>
    <row r="46" spans="1:3">
      <c r="A46" s="38" t="s">
        <v>260</v>
      </c>
      <c r="B46" s="14" t="s">
        <v>330</v>
      </c>
      <c r="C46" s="33"/>
    </row>
    <row r="47" spans="1:3">
      <c r="A47" s="38" t="s">
        <v>261</v>
      </c>
      <c r="B47" s="14" t="s">
        <v>330</v>
      </c>
      <c r="C47" s="33"/>
    </row>
    <row r="48" spans="1:3" ht="72.75">
      <c r="A48" s="38" t="s">
        <v>262</v>
      </c>
      <c r="B48" s="14" t="s">
        <v>331</v>
      </c>
      <c r="C48" s="33" t="s">
        <v>525</v>
      </c>
    </row>
    <row r="49" spans="1:3">
      <c r="A49" s="38" t="s">
        <v>263</v>
      </c>
      <c r="B49" s="14" t="s">
        <v>330</v>
      </c>
      <c r="C49" s="106" t="s">
        <v>162</v>
      </c>
    </row>
    <row r="50" spans="1:3" ht="48.75">
      <c r="A50" s="38" t="s">
        <v>264</v>
      </c>
      <c r="B50" s="14" t="s">
        <v>331</v>
      </c>
      <c r="C50" s="33" t="s">
        <v>526</v>
      </c>
    </row>
    <row r="51" spans="1:3" ht="48.75">
      <c r="A51" s="38" t="s">
        <v>265</v>
      </c>
      <c r="B51" s="14" t="s">
        <v>331</v>
      </c>
      <c r="C51" s="33" t="s">
        <v>74</v>
      </c>
    </row>
    <row r="52" spans="1:3">
      <c r="A52" s="38" t="s">
        <v>266</v>
      </c>
      <c r="B52" s="14" t="s">
        <v>330</v>
      </c>
      <c r="C52" s="33"/>
    </row>
    <row r="53" spans="1:3">
      <c r="A53" s="38" t="s">
        <v>267</v>
      </c>
      <c r="B53" s="14" t="s">
        <v>330</v>
      </c>
      <c r="C53" s="33"/>
    </row>
    <row r="54" spans="1:3">
      <c r="A54" s="38" t="s">
        <v>268</v>
      </c>
      <c r="B54" s="14" t="s">
        <v>330</v>
      </c>
      <c r="C54" s="33"/>
    </row>
    <row r="55" spans="1:3" ht="72.75">
      <c r="A55" s="38" t="s">
        <v>269</v>
      </c>
      <c r="B55" s="14" t="s">
        <v>331</v>
      </c>
      <c r="C55" s="33" t="s">
        <v>84</v>
      </c>
    </row>
    <row r="56" spans="1:3" ht="36.75">
      <c r="A56" s="38" t="s">
        <v>270</v>
      </c>
      <c r="B56" s="14" t="s">
        <v>331</v>
      </c>
      <c r="C56" s="33" t="s">
        <v>527</v>
      </c>
    </row>
    <row r="57" spans="1:3">
      <c r="A57" s="38" t="s">
        <v>271</v>
      </c>
      <c r="B57" s="14" t="s">
        <v>330</v>
      </c>
      <c r="C57" s="33"/>
    </row>
    <row r="58" spans="1:3" ht="84.75">
      <c r="A58" s="38" t="s">
        <v>272</v>
      </c>
      <c r="B58" s="14" t="s">
        <v>331</v>
      </c>
      <c r="C58" s="33" t="s">
        <v>75</v>
      </c>
    </row>
    <row r="59" spans="1:3">
      <c r="A59" s="38" t="s">
        <v>273</v>
      </c>
      <c r="B59" s="14" t="s">
        <v>330</v>
      </c>
      <c r="C59" s="33"/>
    </row>
    <row r="60" spans="1:3">
      <c r="A60" s="38" t="s">
        <v>274</v>
      </c>
      <c r="B60" s="14" t="s">
        <v>328</v>
      </c>
      <c r="C60" s="33"/>
    </row>
    <row r="61" spans="1:3">
      <c r="A61" s="38" t="s">
        <v>275</v>
      </c>
      <c r="B61" s="14" t="s">
        <v>330</v>
      </c>
      <c r="C61" s="33"/>
    </row>
    <row r="62" spans="1:3" ht="24.75">
      <c r="A62" s="38" t="s">
        <v>276</v>
      </c>
      <c r="B62" s="14" t="s">
        <v>330</v>
      </c>
      <c r="C62" s="106" t="s">
        <v>504</v>
      </c>
    </row>
    <row r="63" spans="1:3">
      <c r="A63" s="38" t="s">
        <v>277</v>
      </c>
      <c r="B63" s="37" t="s">
        <v>330</v>
      </c>
      <c r="C63" s="39"/>
    </row>
    <row r="64" spans="1:3">
      <c r="A64" s="38" t="s">
        <v>278</v>
      </c>
      <c r="B64" s="37" t="s">
        <v>330</v>
      </c>
      <c r="C64" s="39"/>
    </row>
    <row r="65" spans="1:3">
      <c r="A65" s="38" t="s">
        <v>279</v>
      </c>
      <c r="B65" s="37" t="s">
        <v>330</v>
      </c>
      <c r="C65" s="39"/>
    </row>
    <row r="66" spans="1:3">
      <c r="A66" s="38" t="s">
        <v>280</v>
      </c>
      <c r="B66" s="37" t="s">
        <v>330</v>
      </c>
      <c r="C66" s="106" t="s">
        <v>163</v>
      </c>
    </row>
    <row r="67" spans="1:3" ht="72.75">
      <c r="A67" s="38" t="s">
        <v>281</v>
      </c>
      <c r="B67" s="37" t="s">
        <v>331</v>
      </c>
      <c r="C67" s="33" t="s">
        <v>76</v>
      </c>
    </row>
    <row r="68" spans="1:3" ht="24.75">
      <c r="A68" s="38" t="s">
        <v>282</v>
      </c>
      <c r="B68" s="37" t="s">
        <v>331</v>
      </c>
      <c r="C68" s="33" t="s">
        <v>77</v>
      </c>
    </row>
    <row r="69" spans="1:3">
      <c r="A69" s="38" t="s">
        <v>283</v>
      </c>
      <c r="B69" s="37" t="s">
        <v>330</v>
      </c>
      <c r="C69" s="33"/>
    </row>
    <row r="70" spans="1:3" ht="36.75" customHeight="1">
      <c r="A70" s="38" t="s">
        <v>284</v>
      </c>
      <c r="B70" s="37" t="s">
        <v>331</v>
      </c>
      <c r="C70" s="33" t="s">
        <v>528</v>
      </c>
    </row>
    <row r="71" spans="1:3" ht="72.75">
      <c r="A71" s="38" t="s">
        <v>285</v>
      </c>
      <c r="B71" s="37" t="s">
        <v>331</v>
      </c>
      <c r="C71" s="33" t="s">
        <v>78</v>
      </c>
    </row>
    <row r="72" spans="1:3" ht="24.75">
      <c r="A72" s="38" t="s">
        <v>286</v>
      </c>
      <c r="B72" s="37" t="s">
        <v>331</v>
      </c>
      <c r="C72" s="33" t="s">
        <v>79</v>
      </c>
    </row>
    <row r="73" spans="1:3">
      <c r="A73" s="38" t="s">
        <v>287</v>
      </c>
      <c r="B73" s="37" t="s">
        <v>328</v>
      </c>
      <c r="C73" s="39"/>
    </row>
    <row r="74" spans="1:3">
      <c r="A74" s="38" t="s">
        <v>288</v>
      </c>
      <c r="B74" s="37" t="s">
        <v>330</v>
      </c>
      <c r="C74" s="39"/>
    </row>
    <row r="75" spans="1:3">
      <c r="A75" s="38" t="s">
        <v>289</v>
      </c>
      <c r="B75" s="37" t="s">
        <v>330</v>
      </c>
      <c r="C75" s="39"/>
    </row>
    <row r="76" spans="1:3" ht="60.75">
      <c r="A76" s="38" t="s">
        <v>290</v>
      </c>
      <c r="B76" s="37" t="s">
        <v>331</v>
      </c>
      <c r="C76" s="33" t="s">
        <v>80</v>
      </c>
    </row>
    <row r="77" spans="1:3">
      <c r="A77" s="38" t="s">
        <v>291</v>
      </c>
      <c r="B77" s="37" t="s">
        <v>330</v>
      </c>
      <c r="C77" s="39"/>
    </row>
    <row r="78" spans="1:3" ht="120.75">
      <c r="A78" s="38" t="s">
        <v>292</v>
      </c>
      <c r="B78" s="37" t="s">
        <v>331</v>
      </c>
      <c r="C78" s="33" t="s">
        <v>81</v>
      </c>
    </row>
    <row r="79" spans="1:3" ht="24.75">
      <c r="A79" s="38" t="s">
        <v>293</v>
      </c>
      <c r="B79" s="37" t="s">
        <v>331</v>
      </c>
      <c r="C79" s="33" t="s">
        <v>82</v>
      </c>
    </row>
    <row r="80" spans="1:3">
      <c r="A80" s="38" t="s">
        <v>294</v>
      </c>
      <c r="B80" s="37" t="s">
        <v>330</v>
      </c>
      <c r="C80" s="33"/>
    </row>
    <row r="81" spans="1:3" ht="25.5">
      <c r="A81" s="38" t="s">
        <v>295</v>
      </c>
      <c r="B81" s="37" t="s">
        <v>330</v>
      </c>
      <c r="C81" s="33"/>
    </row>
    <row r="82" spans="1:3" ht="36.75">
      <c r="A82" s="38" t="s">
        <v>296</v>
      </c>
      <c r="B82" s="37" t="s">
        <v>331</v>
      </c>
      <c r="C82" s="33" t="s">
        <v>83</v>
      </c>
    </row>
    <row r="83" spans="1:3">
      <c r="A83" s="38" t="s">
        <v>297</v>
      </c>
      <c r="B83" s="37" t="s">
        <v>330</v>
      </c>
      <c r="C83" s="33"/>
    </row>
    <row r="84" spans="1:3">
      <c r="A84" s="38" t="s">
        <v>298</v>
      </c>
      <c r="B84" s="37" t="s">
        <v>330</v>
      </c>
      <c r="C84" s="33"/>
    </row>
    <row r="85" spans="1:3">
      <c r="A85" s="38" t="s">
        <v>299</v>
      </c>
      <c r="B85" s="37" t="s">
        <v>330</v>
      </c>
      <c r="C85" s="33"/>
    </row>
    <row r="86" spans="1:3" ht="53.25" customHeight="1">
      <c r="A86" s="38" t="s">
        <v>300</v>
      </c>
      <c r="B86" s="37" t="s">
        <v>331</v>
      </c>
      <c r="C86" s="33" t="s">
        <v>529</v>
      </c>
    </row>
    <row r="87" spans="1:3">
      <c r="A87" s="38" t="s">
        <v>301</v>
      </c>
      <c r="B87" s="37" t="s">
        <v>330</v>
      </c>
      <c r="C87" s="33"/>
    </row>
    <row r="88" spans="1:3">
      <c r="A88" s="38" t="s">
        <v>302</v>
      </c>
      <c r="B88" s="37" t="s">
        <v>330</v>
      </c>
      <c r="C88" s="33"/>
    </row>
    <row r="89" spans="1:3">
      <c r="A89" s="38" t="s">
        <v>303</v>
      </c>
      <c r="B89" s="37" t="s">
        <v>330</v>
      </c>
      <c r="C89" s="33"/>
    </row>
    <row r="90" spans="1:3">
      <c r="A90" s="38" t="s">
        <v>304</v>
      </c>
      <c r="B90" s="37" t="s">
        <v>330</v>
      </c>
      <c r="C90" s="33"/>
    </row>
    <row r="91" spans="1:3">
      <c r="A91" s="38" t="s">
        <v>305</v>
      </c>
      <c r="B91" s="37" t="s">
        <v>330</v>
      </c>
      <c r="C91" s="33"/>
    </row>
    <row r="92" spans="1:3">
      <c r="A92" s="38" t="s">
        <v>306</v>
      </c>
      <c r="B92" s="37" t="s">
        <v>330</v>
      </c>
      <c r="C92" s="33"/>
    </row>
    <row r="93" spans="1:3" ht="48.75">
      <c r="A93" s="38" t="s">
        <v>307</v>
      </c>
      <c r="B93" s="37" t="s">
        <v>331</v>
      </c>
      <c r="C93" s="33" t="s">
        <v>164</v>
      </c>
    </row>
    <row r="94" spans="1:3" ht="24.75">
      <c r="A94" s="38" t="s">
        <v>308</v>
      </c>
      <c r="B94" s="37" t="s">
        <v>331</v>
      </c>
      <c r="C94" s="33" t="s">
        <v>530</v>
      </c>
    </row>
    <row r="95" spans="1:3">
      <c r="A95" s="38" t="s">
        <v>309</v>
      </c>
      <c r="B95" s="37" t="s">
        <v>330</v>
      </c>
      <c r="C95" s="33"/>
    </row>
    <row r="96" spans="1:3">
      <c r="A96" s="38" t="s">
        <v>310</v>
      </c>
      <c r="B96" s="37" t="s">
        <v>330</v>
      </c>
      <c r="C96" s="33"/>
    </row>
    <row r="97" spans="1:3">
      <c r="A97" s="38" t="s">
        <v>311</v>
      </c>
      <c r="B97" s="37" t="s">
        <v>330</v>
      </c>
      <c r="C97" s="33"/>
    </row>
    <row r="98" spans="1:3">
      <c r="A98" s="38" t="s">
        <v>312</v>
      </c>
      <c r="B98" s="37" t="s">
        <v>330</v>
      </c>
      <c r="C98" s="33"/>
    </row>
    <row r="99" spans="1:3" ht="60.75">
      <c r="A99" s="38" t="s">
        <v>313</v>
      </c>
      <c r="B99" s="37" t="s">
        <v>331</v>
      </c>
      <c r="C99" s="33" t="s">
        <v>85</v>
      </c>
    </row>
    <row r="100" spans="1:3" ht="36.75">
      <c r="A100" s="38" t="s">
        <v>314</v>
      </c>
      <c r="B100" s="37" t="s">
        <v>331</v>
      </c>
      <c r="C100" s="33" t="s">
        <v>508</v>
      </c>
    </row>
    <row r="101" spans="1:3" ht="24.75">
      <c r="A101" s="38" t="s">
        <v>315</v>
      </c>
      <c r="B101" s="37" t="s">
        <v>329</v>
      </c>
      <c r="C101" s="33" t="s">
        <v>531</v>
      </c>
    </row>
    <row r="102" spans="1:3">
      <c r="A102" s="38" t="s">
        <v>316</v>
      </c>
      <c r="B102" s="37" t="s">
        <v>330</v>
      </c>
      <c r="C102" s="33"/>
    </row>
    <row r="103" spans="1:3">
      <c r="A103" s="38" t="s">
        <v>317</v>
      </c>
      <c r="B103" s="37" t="s">
        <v>330</v>
      </c>
      <c r="C103" s="33"/>
    </row>
    <row r="104" spans="1:3">
      <c r="A104" s="38" t="s">
        <v>318</v>
      </c>
      <c r="B104" s="37" t="s">
        <v>330</v>
      </c>
      <c r="C104" s="33"/>
    </row>
    <row r="105" spans="1:3">
      <c r="A105" s="38" t="s">
        <v>319</v>
      </c>
      <c r="B105" s="37" t="s">
        <v>330</v>
      </c>
      <c r="C105" s="33"/>
    </row>
    <row r="106" spans="1:3">
      <c r="A106" s="38" t="s">
        <v>320</v>
      </c>
      <c r="B106" s="37" t="s">
        <v>330</v>
      </c>
      <c r="C106" s="106" t="s">
        <v>505</v>
      </c>
    </row>
    <row r="107" spans="1:3">
      <c r="A107" s="38" t="s">
        <v>321</v>
      </c>
      <c r="B107" s="37" t="s">
        <v>330</v>
      </c>
      <c r="C107" s="33"/>
    </row>
    <row r="108" spans="1:3">
      <c r="A108" s="38" t="s">
        <v>322</v>
      </c>
      <c r="B108" s="37" t="s">
        <v>330</v>
      </c>
      <c r="C108" s="33"/>
    </row>
    <row r="109" spans="1:3" ht="84.75">
      <c r="A109" s="38" t="s">
        <v>323</v>
      </c>
      <c r="B109" s="37" t="s">
        <v>331</v>
      </c>
      <c r="C109" s="33" t="s">
        <v>532</v>
      </c>
    </row>
    <row r="110" spans="1:3">
      <c r="A110" s="38" t="s">
        <v>324</v>
      </c>
      <c r="B110" s="37" t="s">
        <v>330</v>
      </c>
      <c r="C110" s="33"/>
    </row>
    <row r="111" spans="1:3" ht="61.5" thickBot="1">
      <c r="A111" s="40" t="s">
        <v>325</v>
      </c>
      <c r="B111" s="41" t="s">
        <v>329</v>
      </c>
      <c r="C111" s="33" t="s">
        <v>86</v>
      </c>
    </row>
  </sheetData>
  <dataValidations count="2">
    <dataValidation type="list" allowBlank="1" showInputMessage="1" showErrorMessage="1" error="Vyberte hodnotu ze seznamu." sqref="B3:B111">
      <formula1>$W$2:$W$7</formula1>
    </dataValidation>
    <dataValidation type="list" allowBlank="1" showInputMessage="1" showErrorMessage="1" errorTitle="Neplatná hodnota." error="Vyberte hodnotu ze seznamu." sqref="B2">
      <formula1>$W$2:$W$7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zoomScaleNormal="100" workbookViewId="0">
      <pane ySplit="3" topLeftCell="A4" activePane="bottomLeft" state="frozen"/>
      <selection pane="bottomLeft" activeCell="H9" sqref="H9"/>
    </sheetView>
  </sheetViews>
  <sheetFormatPr defaultColWidth="8.85546875" defaultRowHeight="12"/>
  <cols>
    <col min="1" max="4" width="30.7109375" style="2" customWidth="1"/>
    <col min="5" max="16384" width="8.85546875" style="2"/>
  </cols>
  <sheetData>
    <row r="1" spans="1:4" ht="28.9" customHeight="1" thickBot="1">
      <c r="A1" s="9" t="s">
        <v>375</v>
      </c>
    </row>
    <row r="2" spans="1:4" ht="15" customHeight="1" thickBot="1">
      <c r="A2" s="404" t="s">
        <v>336</v>
      </c>
      <c r="B2" s="405"/>
      <c r="C2" s="406" t="s">
        <v>382</v>
      </c>
      <c r="D2" s="407"/>
    </row>
    <row r="3" spans="1:4" ht="25.9" customHeight="1" thickBot="1">
      <c r="A3" s="109" t="s">
        <v>183</v>
      </c>
      <c r="B3" s="50" t="s">
        <v>190</v>
      </c>
      <c r="C3" s="110" t="s">
        <v>383</v>
      </c>
      <c r="D3" s="111" t="s">
        <v>195</v>
      </c>
    </row>
    <row r="4" spans="1:4" ht="16.5" customHeight="1" thickBot="1">
      <c r="A4" s="397" t="s">
        <v>88</v>
      </c>
      <c r="B4" s="398"/>
      <c r="C4" s="398"/>
      <c r="D4" s="399"/>
    </row>
    <row r="5" spans="1:4" ht="72" customHeight="1" thickBot="1">
      <c r="A5" s="107" t="s">
        <v>350</v>
      </c>
      <c r="B5" s="70" t="s">
        <v>121</v>
      </c>
      <c r="C5" s="73" t="s">
        <v>376</v>
      </c>
      <c r="D5" s="70" t="s">
        <v>171</v>
      </c>
    </row>
    <row r="6" spans="1:4" ht="81" customHeight="1" thickBot="1">
      <c r="A6" s="107" t="s">
        <v>351</v>
      </c>
      <c r="B6" s="70" t="s">
        <v>120</v>
      </c>
      <c r="C6" s="73" t="s">
        <v>376</v>
      </c>
      <c r="D6" s="70" t="s">
        <v>377</v>
      </c>
    </row>
    <row r="7" spans="1:4" ht="79.5" customHeight="1" thickBot="1">
      <c r="A7" s="107" t="s">
        <v>352</v>
      </c>
      <c r="B7" s="70" t="s">
        <v>119</v>
      </c>
      <c r="C7" s="73" t="s">
        <v>376</v>
      </c>
      <c r="D7" s="70" t="s">
        <v>377</v>
      </c>
    </row>
    <row r="8" spans="1:4" ht="16.5" customHeight="1" thickBot="1">
      <c r="A8" s="397" t="s">
        <v>89</v>
      </c>
      <c r="B8" s="398"/>
      <c r="C8" s="398"/>
      <c r="D8" s="399"/>
    </row>
    <row r="9" spans="1:4" ht="118.5" customHeight="1">
      <c r="A9" s="107" t="s">
        <v>353</v>
      </c>
      <c r="B9" s="70" t="s">
        <v>118</v>
      </c>
      <c r="C9" s="74" t="s">
        <v>539</v>
      </c>
      <c r="D9" s="70" t="s">
        <v>9</v>
      </c>
    </row>
    <row r="10" spans="1:4" ht="59.25" customHeight="1">
      <c r="A10" s="107" t="s">
        <v>87</v>
      </c>
      <c r="B10" s="70" t="s">
        <v>117</v>
      </c>
      <c r="C10" s="70" t="s">
        <v>378</v>
      </c>
      <c r="D10" s="70" t="s">
        <v>379</v>
      </c>
    </row>
    <row r="11" spans="1:4" ht="81" customHeight="1">
      <c r="A11" s="107" t="s">
        <v>354</v>
      </c>
      <c r="B11" s="70" t="s">
        <v>116</v>
      </c>
      <c r="C11" s="70" t="s">
        <v>378</v>
      </c>
      <c r="D11" s="70" t="s">
        <v>379</v>
      </c>
    </row>
    <row r="12" spans="1:4" ht="58.5" customHeight="1" thickBot="1">
      <c r="A12" s="107" t="s">
        <v>355</v>
      </c>
      <c r="B12" s="70" t="s">
        <v>115</v>
      </c>
      <c r="C12" s="70" t="s">
        <v>378</v>
      </c>
      <c r="D12" s="70" t="s">
        <v>379</v>
      </c>
    </row>
    <row r="13" spans="1:4" ht="20.25" customHeight="1" thickBot="1">
      <c r="A13" s="397" t="s">
        <v>178</v>
      </c>
      <c r="B13" s="398"/>
      <c r="C13" s="398"/>
      <c r="D13" s="399"/>
    </row>
    <row r="14" spans="1:4" ht="56.25" customHeight="1">
      <c r="A14" s="107" t="s">
        <v>356</v>
      </c>
      <c r="B14" s="70" t="s">
        <v>114</v>
      </c>
      <c r="C14" s="70" t="s">
        <v>378</v>
      </c>
      <c r="D14" s="70" t="s">
        <v>172</v>
      </c>
    </row>
    <row r="15" spans="1:4" ht="83.25" customHeight="1" thickBot="1">
      <c r="A15" s="107" t="s">
        <v>91</v>
      </c>
      <c r="B15" s="70" t="s">
        <v>113</v>
      </c>
      <c r="C15" s="74" t="s">
        <v>384</v>
      </c>
      <c r="D15" s="70" t="s">
        <v>173</v>
      </c>
    </row>
    <row r="16" spans="1:4" ht="17.25" customHeight="1" thickBot="1">
      <c r="A16" s="397" t="s">
        <v>92</v>
      </c>
      <c r="B16" s="398"/>
      <c r="C16" s="398"/>
      <c r="D16" s="399"/>
    </row>
    <row r="17" spans="1:4" ht="135" customHeight="1">
      <c r="A17" s="107" t="s">
        <v>93</v>
      </c>
      <c r="B17" s="70" t="s">
        <v>112</v>
      </c>
      <c r="C17" s="74" t="s">
        <v>384</v>
      </c>
      <c r="D17" s="70" t="s">
        <v>385</v>
      </c>
    </row>
    <row r="18" spans="1:4" ht="178.5" customHeight="1" thickBot="1">
      <c r="A18" s="107" t="s">
        <v>94</v>
      </c>
      <c r="B18" s="70" t="s">
        <v>111</v>
      </c>
      <c r="C18" s="74" t="s">
        <v>384</v>
      </c>
      <c r="D18" s="70" t="s">
        <v>174</v>
      </c>
    </row>
    <row r="19" spans="1:4" ht="20.25" customHeight="1" thickBot="1">
      <c r="A19" s="397" t="s">
        <v>95</v>
      </c>
      <c r="B19" s="398"/>
      <c r="C19" s="398"/>
      <c r="D19" s="399"/>
    </row>
    <row r="20" spans="1:4" ht="92.25" customHeight="1">
      <c r="A20" s="107" t="s">
        <v>96</v>
      </c>
      <c r="B20" s="70" t="s">
        <v>110</v>
      </c>
      <c r="C20" s="73" t="s">
        <v>376</v>
      </c>
      <c r="D20" s="70" t="s">
        <v>380</v>
      </c>
    </row>
    <row r="21" spans="1:4" ht="66.75" customHeight="1">
      <c r="A21" s="107" t="s">
        <v>97</v>
      </c>
      <c r="B21" s="70" t="s">
        <v>109</v>
      </c>
      <c r="C21" s="70" t="s">
        <v>8</v>
      </c>
      <c r="D21" s="70" t="s">
        <v>9</v>
      </c>
    </row>
    <row r="22" spans="1:4" ht="102.75" customHeight="1">
      <c r="A22" s="107" t="s">
        <v>98</v>
      </c>
      <c r="B22" s="70" t="s">
        <v>108</v>
      </c>
      <c r="C22" s="70" t="s">
        <v>8</v>
      </c>
      <c r="D22" s="70" t="s">
        <v>10</v>
      </c>
    </row>
    <row r="23" spans="1:4" ht="112.5" customHeight="1">
      <c r="A23" s="107" t="s">
        <v>99</v>
      </c>
      <c r="B23" s="70" t="s">
        <v>107</v>
      </c>
      <c r="C23" s="70" t="s">
        <v>8</v>
      </c>
      <c r="D23" s="70" t="s">
        <v>10</v>
      </c>
    </row>
    <row r="24" spans="1:4" ht="105" customHeight="1" thickBot="1">
      <c r="A24" s="107" t="s">
        <v>100</v>
      </c>
      <c r="B24" s="70" t="s">
        <v>106</v>
      </c>
      <c r="C24" s="70" t="s">
        <v>8</v>
      </c>
      <c r="D24" s="70" t="s">
        <v>10</v>
      </c>
    </row>
    <row r="25" spans="1:4" ht="17.25" customHeight="1" thickBot="1">
      <c r="A25" s="397" t="s">
        <v>101</v>
      </c>
      <c r="B25" s="398"/>
      <c r="C25" s="398"/>
      <c r="D25" s="399"/>
    </row>
    <row r="26" spans="1:4" ht="88.5" customHeight="1">
      <c r="A26" s="107" t="s">
        <v>101</v>
      </c>
      <c r="B26" s="70" t="s">
        <v>105</v>
      </c>
      <c r="C26" s="70" t="s">
        <v>378</v>
      </c>
      <c r="D26" s="70" t="s">
        <v>381</v>
      </c>
    </row>
    <row r="27" spans="1:4" ht="58.5" customHeight="1">
      <c r="A27" s="107" t="s">
        <v>357</v>
      </c>
      <c r="B27" s="70" t="s">
        <v>104</v>
      </c>
      <c r="C27" s="70" t="s">
        <v>378</v>
      </c>
      <c r="D27" s="70" t="s">
        <v>175</v>
      </c>
    </row>
    <row r="28" spans="1:4" ht="188.25" customHeight="1">
      <c r="A28" s="107" t="s">
        <v>102</v>
      </c>
      <c r="B28" s="70" t="s">
        <v>103</v>
      </c>
      <c r="C28" s="70" t="s">
        <v>177</v>
      </c>
      <c r="D28" s="70" t="s">
        <v>176</v>
      </c>
    </row>
    <row r="29" spans="1:4" ht="39" customHeight="1"/>
    <row r="30" spans="1:4" ht="16.5" customHeight="1"/>
    <row r="31" spans="1:4" ht="45" customHeight="1"/>
    <row r="32" spans="1:4" ht="62.25" customHeight="1"/>
    <row r="33" ht="73.5" customHeight="1"/>
    <row r="34" ht="58.5" customHeight="1"/>
    <row r="35" ht="58.5" customHeight="1"/>
    <row r="36" ht="64.5" customHeight="1"/>
    <row r="37" ht="91.5" customHeight="1"/>
    <row r="38" ht="92.25" customHeight="1"/>
    <row r="39" ht="41.25" customHeight="1"/>
    <row r="40" ht="30.75" customHeight="1"/>
    <row r="41" ht="36" customHeight="1"/>
    <row r="42" ht="83.25" customHeight="1"/>
    <row r="43" ht="61.5" customHeight="1"/>
    <row r="44" ht="34.5" customHeight="1"/>
    <row r="45" ht="24.75" customHeight="1"/>
    <row r="46" ht="27.75" customHeight="1"/>
    <row r="47" ht="50.25" customHeight="1"/>
    <row r="48" ht="16.5" customHeight="1"/>
    <row r="49" ht="108.75" customHeight="1"/>
    <row r="50" ht="49.5" customHeight="1"/>
    <row r="51" ht="41.25" customHeight="1"/>
    <row r="52" ht="37.5" customHeight="1"/>
    <row r="53" ht="64.5" customHeight="1"/>
    <row r="54" ht="74.25" customHeight="1"/>
    <row r="55" ht="52.5" customHeight="1"/>
    <row r="56" ht="60" customHeight="1"/>
    <row r="57" ht="43.5" customHeight="1"/>
    <row r="58" ht="73.5" customHeight="1"/>
    <row r="59" ht="46.5" customHeight="1"/>
    <row r="60" ht="37.5" customHeight="1"/>
    <row r="61" ht="47.25" customHeight="1"/>
    <row r="63" ht="54" customHeight="1"/>
    <row r="65" ht="30" customHeight="1"/>
    <row r="66" ht="51.75" customHeight="1"/>
    <row r="67" ht="50.25" customHeight="1"/>
    <row r="68" ht="34.5" customHeight="1"/>
    <row r="69" ht="48" customHeight="1"/>
    <row r="70" ht="38.25" customHeight="1"/>
    <row r="71" ht="57.75" customHeight="1"/>
    <row r="72" ht="63.75" customHeight="1"/>
    <row r="73" ht="51" customHeight="1"/>
  </sheetData>
  <mergeCells count="8">
    <mergeCell ref="A16:D16"/>
    <mergeCell ref="A19:D19"/>
    <mergeCell ref="A25:D25"/>
    <mergeCell ref="A2:B2"/>
    <mergeCell ref="C2:D2"/>
    <mergeCell ref="A4:D4"/>
    <mergeCell ref="A8:D8"/>
    <mergeCell ref="A13:D1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zoomScale="85" zoomScaleNormal="85" workbookViewId="0">
      <pane ySplit="3" topLeftCell="A4" activePane="bottomLeft" state="frozen"/>
      <selection pane="bottomLeft" activeCell="J54" sqref="J54"/>
    </sheetView>
  </sheetViews>
  <sheetFormatPr defaultColWidth="16" defaultRowHeight="12"/>
  <cols>
    <col min="1" max="1" width="16" style="1"/>
    <col min="2" max="2" width="24.85546875" style="1" customWidth="1"/>
    <col min="3" max="3" width="20.5703125" style="1" customWidth="1"/>
    <col min="4" max="4" width="32.85546875" style="1" customWidth="1"/>
    <col min="5" max="5" width="26.5703125" style="7" customWidth="1"/>
    <col min="6" max="6" width="17.42578125" style="1" customWidth="1"/>
    <col min="7" max="9" width="16" style="1"/>
    <col min="10" max="10" width="26.42578125" style="1" customWidth="1"/>
    <col min="11" max="16384" width="16" style="1"/>
  </cols>
  <sheetData>
    <row r="1" spans="1:10" ht="23.45" customHeight="1" thickBot="1">
      <c r="A1" s="21" t="s">
        <v>211</v>
      </c>
      <c r="B1" s="22"/>
      <c r="C1" s="22"/>
      <c r="D1" s="22"/>
      <c r="E1" s="23"/>
      <c r="F1" s="22"/>
      <c r="G1" s="22"/>
      <c r="H1" s="22"/>
      <c r="I1" s="22"/>
    </row>
    <row r="2" spans="1:10" ht="15.75" customHeight="1">
      <c r="A2" s="479" t="s">
        <v>337</v>
      </c>
      <c r="B2" s="481" t="s">
        <v>194</v>
      </c>
      <c r="C2" s="478" t="s">
        <v>184</v>
      </c>
      <c r="D2" s="476"/>
      <c r="E2" s="477"/>
      <c r="F2" s="475" t="s">
        <v>188</v>
      </c>
      <c r="G2" s="476"/>
      <c r="H2" s="476"/>
      <c r="I2" s="477"/>
    </row>
    <row r="3" spans="1:10" ht="55.9" customHeight="1" thickBot="1">
      <c r="A3" s="480"/>
      <c r="B3" s="482"/>
      <c r="C3" s="31" t="s">
        <v>191</v>
      </c>
      <c r="D3" s="24" t="s">
        <v>193</v>
      </c>
      <c r="E3" s="25" t="s">
        <v>192</v>
      </c>
      <c r="F3" s="29" t="s">
        <v>212</v>
      </c>
      <c r="G3" s="24" t="s">
        <v>185</v>
      </c>
      <c r="H3" s="24" t="s">
        <v>187</v>
      </c>
      <c r="I3" s="25" t="s">
        <v>186</v>
      </c>
      <c r="J3" s="11"/>
    </row>
    <row r="4" spans="1:10" ht="16.5" customHeight="1" thickBot="1">
      <c r="A4" s="445" t="s">
        <v>88</v>
      </c>
      <c r="B4" s="446"/>
      <c r="C4" s="446"/>
      <c r="D4" s="446"/>
      <c r="E4" s="446"/>
      <c r="F4" s="446"/>
      <c r="G4" s="446"/>
      <c r="H4" s="446"/>
      <c r="I4" s="447"/>
      <c r="J4" s="11"/>
    </row>
    <row r="5" spans="1:10" ht="100.5" customHeight="1" thickBot="1">
      <c r="A5" s="392" t="s">
        <v>350</v>
      </c>
      <c r="B5" s="393" t="s">
        <v>121</v>
      </c>
      <c r="C5" s="391" t="s">
        <v>358</v>
      </c>
      <c r="D5" s="394" t="s">
        <v>182</v>
      </c>
      <c r="E5" s="181" t="s">
        <v>359</v>
      </c>
      <c r="F5" s="183"/>
      <c r="G5" s="184"/>
      <c r="H5" s="26"/>
      <c r="I5" s="27"/>
      <c r="J5" s="11"/>
    </row>
    <row r="6" spans="1:10" ht="81.75" customHeight="1" thickBot="1">
      <c r="A6" s="299" t="s">
        <v>351</v>
      </c>
      <c r="B6" s="300" t="s">
        <v>120</v>
      </c>
      <c r="C6" s="301" t="s">
        <v>358</v>
      </c>
      <c r="D6" s="302" t="s">
        <v>53</v>
      </c>
      <c r="E6" s="300" t="s">
        <v>386</v>
      </c>
      <c r="F6" s="303"/>
      <c r="G6" s="304"/>
      <c r="H6" s="304"/>
      <c r="I6" s="305"/>
      <c r="J6" s="11"/>
    </row>
    <row r="7" spans="1:10" ht="72" customHeight="1">
      <c r="A7" s="439" t="s">
        <v>62</v>
      </c>
      <c r="B7" s="448" t="s">
        <v>119</v>
      </c>
      <c r="C7" s="179" t="s">
        <v>181</v>
      </c>
      <c r="D7" s="112" t="s">
        <v>54</v>
      </c>
      <c r="E7" s="71" t="s">
        <v>55</v>
      </c>
      <c r="F7" s="30"/>
      <c r="G7" s="15"/>
      <c r="H7" s="15"/>
      <c r="I7" s="28"/>
      <c r="J7" s="11"/>
    </row>
    <row r="8" spans="1:10" ht="16.5" customHeight="1">
      <c r="A8" s="439"/>
      <c r="B8" s="448"/>
      <c r="C8" s="483" t="s">
        <v>358</v>
      </c>
      <c r="D8" s="484" t="s">
        <v>53</v>
      </c>
      <c r="E8" s="71" t="s">
        <v>387</v>
      </c>
      <c r="F8" s="30"/>
      <c r="G8" s="15"/>
      <c r="H8" s="15"/>
      <c r="I8" s="28"/>
      <c r="J8" s="11"/>
    </row>
    <row r="9" spans="1:10" ht="16.5" customHeight="1">
      <c r="A9" s="439"/>
      <c r="B9" s="448"/>
      <c r="C9" s="461"/>
      <c r="D9" s="485"/>
      <c r="E9" s="71" t="s">
        <v>388</v>
      </c>
      <c r="F9" s="30"/>
      <c r="G9" s="15"/>
      <c r="H9" s="15"/>
      <c r="I9" s="28"/>
      <c r="J9" s="11"/>
    </row>
    <row r="10" spans="1:10" ht="16.5" customHeight="1">
      <c r="A10" s="439"/>
      <c r="B10" s="448"/>
      <c r="C10" s="461"/>
      <c r="D10" s="485"/>
      <c r="E10" s="71" t="s">
        <v>389</v>
      </c>
      <c r="F10" s="30"/>
      <c r="G10" s="15"/>
      <c r="H10" s="15"/>
      <c r="I10" s="28"/>
      <c r="J10" s="11"/>
    </row>
    <row r="11" spans="1:10" ht="33.75" customHeight="1" thickBot="1">
      <c r="A11" s="440"/>
      <c r="B11" s="449"/>
      <c r="C11" s="462"/>
      <c r="D11" s="486"/>
      <c r="E11" s="72" t="s">
        <v>390</v>
      </c>
      <c r="F11" s="114"/>
      <c r="G11" s="115"/>
      <c r="H11" s="115"/>
      <c r="I11" s="116"/>
      <c r="J11" s="11"/>
    </row>
    <row r="12" spans="1:10" ht="16.5" customHeight="1" thickBot="1">
      <c r="A12" s="445" t="s">
        <v>89</v>
      </c>
      <c r="B12" s="446"/>
      <c r="C12" s="446"/>
      <c r="D12" s="446"/>
      <c r="E12" s="446"/>
      <c r="F12" s="446"/>
      <c r="G12" s="446"/>
      <c r="H12" s="446"/>
      <c r="I12" s="447"/>
      <c r="J12" s="11"/>
    </row>
    <row r="13" spans="1:10" ht="147.75" customHeight="1" thickBot="1">
      <c r="A13" s="306" t="s">
        <v>353</v>
      </c>
      <c r="B13" s="307" t="s">
        <v>118</v>
      </c>
      <c r="C13" s="308" t="s">
        <v>358</v>
      </c>
      <c r="D13" s="309" t="s">
        <v>502</v>
      </c>
      <c r="E13" s="307" t="s">
        <v>361</v>
      </c>
      <c r="F13" s="310"/>
      <c r="G13" s="311"/>
      <c r="H13" s="311"/>
      <c r="I13" s="312"/>
      <c r="J13" s="11"/>
    </row>
    <row r="14" spans="1:10" ht="97.5" customHeight="1">
      <c r="A14" s="494" t="s">
        <v>57</v>
      </c>
      <c r="B14" s="451" t="s">
        <v>117</v>
      </c>
      <c r="C14" s="487" t="s">
        <v>358</v>
      </c>
      <c r="D14" s="492" t="s">
        <v>56</v>
      </c>
      <c r="E14" s="181" t="s">
        <v>363</v>
      </c>
      <c r="F14" s="113"/>
      <c r="G14" s="26"/>
      <c r="H14" s="26"/>
      <c r="I14" s="27"/>
      <c r="J14" s="11"/>
    </row>
    <row r="15" spans="1:10" ht="21" customHeight="1">
      <c r="A15" s="495"/>
      <c r="B15" s="452"/>
      <c r="C15" s="488"/>
      <c r="D15" s="493"/>
      <c r="E15" s="182" t="s">
        <v>362</v>
      </c>
      <c r="F15" s="30"/>
      <c r="G15" s="15"/>
      <c r="H15" s="15"/>
      <c r="I15" s="28"/>
      <c r="J15" s="11"/>
    </row>
    <row r="16" spans="1:10" ht="84" customHeight="1">
      <c r="A16" s="495"/>
      <c r="B16" s="452"/>
      <c r="C16" s="488"/>
      <c r="D16" s="180" t="s">
        <v>58</v>
      </c>
      <c r="E16" s="182" t="s">
        <v>59</v>
      </c>
      <c r="F16" s="30"/>
      <c r="G16" s="15"/>
      <c r="H16" s="15"/>
      <c r="I16" s="28"/>
      <c r="J16" s="11"/>
    </row>
    <row r="17" spans="1:10" ht="112.5" customHeight="1">
      <c r="A17" s="495"/>
      <c r="B17" s="452"/>
      <c r="C17" s="461" t="s">
        <v>391</v>
      </c>
      <c r="D17" s="261" t="s">
        <v>425</v>
      </c>
      <c r="E17" s="182" t="s">
        <v>426</v>
      </c>
      <c r="F17" s="30"/>
      <c r="G17" s="15"/>
      <c r="H17" s="15"/>
      <c r="I17" s="28"/>
      <c r="J17" s="11"/>
    </row>
    <row r="18" spans="1:10" ht="109.5" customHeight="1">
      <c r="A18" s="495"/>
      <c r="B18" s="452"/>
      <c r="C18" s="461"/>
      <c r="D18" s="261" t="s">
        <v>427</v>
      </c>
      <c r="E18" s="182" t="s">
        <v>428</v>
      </c>
      <c r="F18" s="30"/>
      <c r="G18" s="15"/>
      <c r="H18" s="15"/>
      <c r="I18" s="28"/>
      <c r="J18" s="11"/>
    </row>
    <row r="19" spans="1:10" ht="132.75" customHeight="1" thickBot="1">
      <c r="A19" s="496"/>
      <c r="B19" s="453"/>
      <c r="C19" s="462"/>
      <c r="D19" s="273" t="s">
        <v>392</v>
      </c>
      <c r="E19" s="72" t="s">
        <v>429</v>
      </c>
      <c r="F19" s="114"/>
      <c r="G19" s="115"/>
      <c r="H19" s="115"/>
      <c r="I19" s="116"/>
      <c r="J19" s="11"/>
    </row>
    <row r="20" spans="1:10" ht="135.75" customHeight="1" thickBot="1">
      <c r="A20" s="313" t="s">
        <v>354</v>
      </c>
      <c r="B20" s="314" t="s">
        <v>116</v>
      </c>
      <c r="C20" s="315" t="s">
        <v>391</v>
      </c>
      <c r="D20" s="316" t="s">
        <v>393</v>
      </c>
      <c r="E20" s="314" t="s">
        <v>430</v>
      </c>
      <c r="F20" s="317"/>
      <c r="G20" s="318"/>
      <c r="H20" s="318"/>
      <c r="I20" s="319"/>
      <c r="J20" s="11"/>
    </row>
    <row r="21" spans="1:10" ht="50.25" customHeight="1">
      <c r="A21" s="408" t="s">
        <v>355</v>
      </c>
      <c r="B21" s="442" t="s">
        <v>115</v>
      </c>
      <c r="C21" s="455" t="s">
        <v>358</v>
      </c>
      <c r="D21" s="411" t="s">
        <v>394</v>
      </c>
      <c r="E21" s="271" t="s">
        <v>365</v>
      </c>
      <c r="F21" s="279"/>
      <c r="G21" s="280"/>
      <c r="H21" s="280"/>
      <c r="I21" s="281"/>
      <c r="J21" s="11"/>
    </row>
    <row r="22" spans="1:10" ht="50.25" customHeight="1">
      <c r="A22" s="409"/>
      <c r="B22" s="443"/>
      <c r="C22" s="456"/>
      <c r="D22" s="412"/>
      <c r="E22" s="262" t="s">
        <v>366</v>
      </c>
      <c r="F22" s="282"/>
      <c r="G22" s="265"/>
      <c r="H22" s="265"/>
      <c r="I22" s="266"/>
      <c r="J22" s="11"/>
    </row>
    <row r="23" spans="1:10" ht="30.75" customHeight="1" thickBot="1">
      <c r="A23" s="410"/>
      <c r="B23" s="444"/>
      <c r="C23" s="457"/>
      <c r="D23" s="413"/>
      <c r="E23" s="72" t="s">
        <v>64</v>
      </c>
      <c r="F23" s="283"/>
      <c r="G23" s="284"/>
      <c r="H23" s="284"/>
      <c r="I23" s="285"/>
      <c r="J23" s="11"/>
    </row>
    <row r="24" spans="1:10" ht="17.25" customHeight="1" thickBot="1">
      <c r="A24" s="489" t="s">
        <v>178</v>
      </c>
      <c r="B24" s="490"/>
      <c r="C24" s="490"/>
      <c r="D24" s="490"/>
      <c r="E24" s="490"/>
      <c r="F24" s="490"/>
      <c r="G24" s="490"/>
      <c r="H24" s="490"/>
      <c r="I24" s="491"/>
      <c r="J24" s="11"/>
    </row>
    <row r="25" spans="1:10" ht="102" customHeight="1">
      <c r="A25" s="497" t="s">
        <v>356</v>
      </c>
      <c r="B25" s="499" t="s">
        <v>114</v>
      </c>
      <c r="C25" s="458" t="s">
        <v>358</v>
      </c>
      <c r="D25" s="424" t="s">
        <v>395</v>
      </c>
      <c r="E25" s="262" t="s">
        <v>367</v>
      </c>
      <c r="F25" s="264"/>
      <c r="G25" s="265"/>
      <c r="H25" s="265"/>
      <c r="I25" s="266"/>
      <c r="J25" s="11"/>
    </row>
    <row r="26" spans="1:10" ht="64.5" customHeight="1">
      <c r="A26" s="498"/>
      <c r="B26" s="500"/>
      <c r="C26" s="459"/>
      <c r="D26" s="412"/>
      <c r="E26" s="262" t="s">
        <v>368</v>
      </c>
      <c r="F26" s="264"/>
      <c r="G26" s="265"/>
      <c r="H26" s="265"/>
      <c r="I26" s="266"/>
      <c r="J26" s="11"/>
    </row>
    <row r="27" spans="1:10" ht="71.25" customHeight="1">
      <c r="A27" s="498"/>
      <c r="B27" s="500"/>
      <c r="C27" s="459"/>
      <c r="D27" s="412"/>
      <c r="E27" s="262" t="s">
        <v>369</v>
      </c>
      <c r="F27" s="264"/>
      <c r="G27" s="265"/>
      <c r="H27" s="265"/>
      <c r="I27" s="266"/>
      <c r="J27" s="11"/>
    </row>
    <row r="28" spans="1:10" ht="86.25" customHeight="1">
      <c r="A28" s="498"/>
      <c r="B28" s="500"/>
      <c r="C28" s="459"/>
      <c r="D28" s="412"/>
      <c r="E28" s="262" t="s">
        <v>370</v>
      </c>
      <c r="F28" s="264"/>
      <c r="G28" s="265"/>
      <c r="H28" s="265"/>
      <c r="I28" s="266"/>
      <c r="J28" s="11"/>
    </row>
    <row r="29" spans="1:10" ht="67.5" customHeight="1">
      <c r="A29" s="498"/>
      <c r="B29" s="500"/>
      <c r="C29" s="460"/>
      <c r="D29" s="423"/>
      <c r="E29" s="262" t="s">
        <v>371</v>
      </c>
      <c r="F29" s="264"/>
      <c r="G29" s="265"/>
      <c r="H29" s="265"/>
      <c r="I29" s="266"/>
      <c r="J29" s="11"/>
    </row>
    <row r="30" spans="1:10" ht="106.5" customHeight="1">
      <c r="A30" s="498"/>
      <c r="B30" s="500"/>
      <c r="C30" s="463" t="s">
        <v>373</v>
      </c>
      <c r="D30" s="272" t="s">
        <v>396</v>
      </c>
      <c r="E30" s="262" t="s">
        <v>444</v>
      </c>
      <c r="F30" s="264"/>
      <c r="G30" s="265"/>
      <c r="H30" s="265"/>
      <c r="I30" s="266"/>
      <c r="J30" s="11"/>
    </row>
    <row r="31" spans="1:10" ht="108" customHeight="1">
      <c r="A31" s="498"/>
      <c r="B31" s="500"/>
      <c r="C31" s="456"/>
      <c r="D31" s="272" t="s">
        <v>450</v>
      </c>
      <c r="E31" s="262" t="s">
        <v>445</v>
      </c>
      <c r="F31" s="264"/>
      <c r="G31" s="265"/>
      <c r="H31" s="265"/>
      <c r="I31" s="266"/>
      <c r="J31" s="11"/>
    </row>
    <row r="32" spans="1:10" ht="116.25" customHeight="1">
      <c r="A32" s="498"/>
      <c r="B32" s="500"/>
      <c r="C32" s="456"/>
      <c r="D32" s="272" t="s">
        <v>449</v>
      </c>
      <c r="E32" s="262" t="s">
        <v>446</v>
      </c>
      <c r="F32" s="264"/>
      <c r="G32" s="265"/>
      <c r="H32" s="265"/>
      <c r="I32" s="266"/>
      <c r="J32" s="11"/>
    </row>
    <row r="33" spans="1:10" ht="141.75" customHeight="1">
      <c r="A33" s="498"/>
      <c r="B33" s="500"/>
      <c r="C33" s="456"/>
      <c r="D33" s="272" t="s">
        <v>448</v>
      </c>
      <c r="E33" s="262" t="s">
        <v>447</v>
      </c>
      <c r="F33" s="264"/>
      <c r="G33" s="265"/>
      <c r="H33" s="265"/>
      <c r="I33" s="266"/>
      <c r="J33" s="11"/>
    </row>
    <row r="34" spans="1:10" ht="102.75" customHeight="1">
      <c r="A34" s="498"/>
      <c r="B34" s="500"/>
      <c r="C34" s="456"/>
      <c r="D34" s="272" t="s">
        <v>60</v>
      </c>
      <c r="E34" s="262" t="s">
        <v>451</v>
      </c>
      <c r="F34" s="264"/>
      <c r="G34" s="265"/>
      <c r="H34" s="265"/>
      <c r="I34" s="266"/>
      <c r="J34" s="11"/>
    </row>
    <row r="35" spans="1:10" ht="112.5" customHeight="1">
      <c r="A35" s="498"/>
      <c r="B35" s="500"/>
      <c r="C35" s="456"/>
      <c r="D35" s="272" t="s">
        <v>397</v>
      </c>
      <c r="E35" s="262" t="s">
        <v>452</v>
      </c>
      <c r="F35" s="264"/>
      <c r="G35" s="265"/>
      <c r="H35" s="265"/>
      <c r="I35" s="266"/>
      <c r="J35" s="11"/>
    </row>
    <row r="36" spans="1:10" ht="96" customHeight="1" thickBot="1">
      <c r="A36" s="498"/>
      <c r="B36" s="500"/>
      <c r="C36" s="456"/>
      <c r="D36" s="277" t="s">
        <v>61</v>
      </c>
      <c r="E36" s="286" t="s">
        <v>453</v>
      </c>
      <c r="F36" s="274"/>
      <c r="G36" s="275"/>
      <c r="H36" s="275"/>
      <c r="I36" s="276"/>
      <c r="J36" s="11"/>
    </row>
    <row r="37" spans="1:10" ht="183.75" customHeight="1">
      <c r="A37" s="464" t="s">
        <v>91</v>
      </c>
      <c r="B37" s="468" t="s">
        <v>113</v>
      </c>
      <c r="C37" s="471" t="s">
        <v>373</v>
      </c>
      <c r="D37" s="320" t="s">
        <v>398</v>
      </c>
      <c r="E37" s="321" t="s">
        <v>454</v>
      </c>
      <c r="F37" s="322"/>
      <c r="G37" s="323"/>
      <c r="H37" s="323"/>
      <c r="I37" s="324"/>
      <c r="J37" s="11"/>
    </row>
    <row r="38" spans="1:10" ht="81" customHeight="1">
      <c r="A38" s="465"/>
      <c r="B38" s="469"/>
      <c r="C38" s="472"/>
      <c r="D38" s="325" t="s">
        <v>399</v>
      </c>
      <c r="E38" s="326" t="s">
        <v>455</v>
      </c>
      <c r="F38" s="327"/>
      <c r="G38" s="328"/>
      <c r="H38" s="328"/>
      <c r="I38" s="329"/>
      <c r="J38" s="11"/>
    </row>
    <row r="39" spans="1:10" ht="118.5" customHeight="1">
      <c r="A39" s="465"/>
      <c r="B39" s="469"/>
      <c r="C39" s="472"/>
      <c r="D39" s="325" t="s">
        <v>456</v>
      </c>
      <c r="E39" s="326" t="s">
        <v>457</v>
      </c>
      <c r="F39" s="327"/>
      <c r="G39" s="328"/>
      <c r="H39" s="328"/>
      <c r="I39" s="329"/>
      <c r="J39" s="11"/>
    </row>
    <row r="40" spans="1:10" ht="73.5" customHeight="1">
      <c r="A40" s="465"/>
      <c r="B40" s="469"/>
      <c r="C40" s="472"/>
      <c r="D40" s="325" t="s">
        <v>400</v>
      </c>
      <c r="E40" s="326" t="s">
        <v>458</v>
      </c>
      <c r="F40" s="327"/>
      <c r="G40" s="328"/>
      <c r="H40" s="328"/>
      <c r="I40" s="329"/>
      <c r="J40" s="11"/>
    </row>
    <row r="41" spans="1:10" ht="128.25" customHeight="1">
      <c r="A41" s="465"/>
      <c r="B41" s="469"/>
      <c r="C41" s="472"/>
      <c r="D41" s="325" t="s">
        <v>459</v>
      </c>
      <c r="E41" s="326" t="s">
        <v>460</v>
      </c>
      <c r="F41" s="327"/>
      <c r="G41" s="328"/>
      <c r="H41" s="328"/>
      <c r="I41" s="329"/>
      <c r="J41" s="11"/>
    </row>
    <row r="42" spans="1:10" ht="93" customHeight="1">
      <c r="A42" s="465"/>
      <c r="B42" s="469"/>
      <c r="C42" s="473"/>
      <c r="D42" s="325" t="s">
        <v>401</v>
      </c>
      <c r="E42" s="326" t="s">
        <v>461</v>
      </c>
      <c r="F42" s="327"/>
      <c r="G42" s="328"/>
      <c r="H42" s="328"/>
      <c r="I42" s="329"/>
      <c r="J42" s="11"/>
    </row>
    <row r="43" spans="1:10" ht="123" customHeight="1" thickBot="1">
      <c r="A43" s="466"/>
      <c r="B43" s="470"/>
      <c r="C43" s="330" t="s">
        <v>374</v>
      </c>
      <c r="D43" s="331" t="s">
        <v>402</v>
      </c>
      <c r="E43" s="332" t="s">
        <v>462</v>
      </c>
      <c r="F43" s="333"/>
      <c r="G43" s="334"/>
      <c r="H43" s="334"/>
      <c r="I43" s="335"/>
      <c r="J43" s="11"/>
    </row>
    <row r="44" spans="1:10" ht="18" customHeight="1" thickBot="1">
      <c r="A44" s="436" t="s">
        <v>179</v>
      </c>
      <c r="B44" s="437"/>
      <c r="C44" s="437"/>
      <c r="D44" s="437"/>
      <c r="E44" s="437"/>
      <c r="F44" s="437"/>
      <c r="G44" s="437"/>
      <c r="H44" s="437"/>
      <c r="I44" s="438"/>
      <c r="J44" s="11"/>
    </row>
    <row r="45" spans="1:10" ht="71.25" customHeight="1">
      <c r="A45" s="433" t="s">
        <v>93</v>
      </c>
      <c r="B45" s="435" t="s">
        <v>112</v>
      </c>
      <c r="C45" s="435" t="s">
        <v>391</v>
      </c>
      <c r="D45" s="290" t="s">
        <v>431</v>
      </c>
      <c r="E45" s="287" t="s">
        <v>432</v>
      </c>
      <c r="F45" s="280"/>
      <c r="G45" s="280"/>
      <c r="H45" s="280"/>
      <c r="I45" s="281"/>
      <c r="J45" s="11"/>
    </row>
    <row r="46" spans="1:10" ht="66.75" customHeight="1">
      <c r="A46" s="467"/>
      <c r="B46" s="441"/>
      <c r="C46" s="441"/>
      <c r="D46" s="291" t="s">
        <v>403</v>
      </c>
      <c r="E46" s="263" t="s">
        <v>433</v>
      </c>
      <c r="F46" s="265"/>
      <c r="G46" s="265"/>
      <c r="H46" s="265"/>
      <c r="I46" s="266"/>
      <c r="J46" s="11"/>
    </row>
    <row r="47" spans="1:10" ht="89.25" customHeight="1">
      <c r="A47" s="467"/>
      <c r="B47" s="441"/>
      <c r="C47" s="441"/>
      <c r="D47" s="291" t="s">
        <v>404</v>
      </c>
      <c r="E47" s="263" t="s">
        <v>434</v>
      </c>
      <c r="F47" s="265"/>
      <c r="G47" s="265"/>
      <c r="H47" s="265"/>
      <c r="I47" s="266"/>
      <c r="J47" s="11"/>
    </row>
    <row r="48" spans="1:10" ht="107.25" customHeight="1">
      <c r="A48" s="467"/>
      <c r="B48" s="441"/>
      <c r="C48" s="441"/>
      <c r="D48" s="291" t="s">
        <v>405</v>
      </c>
      <c r="E48" s="263" t="s">
        <v>436</v>
      </c>
      <c r="F48" s="265"/>
      <c r="G48" s="265"/>
      <c r="H48" s="265"/>
      <c r="I48" s="266"/>
      <c r="J48" s="11"/>
    </row>
    <row r="49" spans="1:10" ht="75" customHeight="1" thickBot="1">
      <c r="A49" s="434"/>
      <c r="B49" s="424"/>
      <c r="C49" s="424"/>
      <c r="D49" s="292" t="s">
        <v>435</v>
      </c>
      <c r="E49" s="261" t="s">
        <v>437</v>
      </c>
      <c r="F49" s="275"/>
      <c r="G49" s="275"/>
      <c r="H49" s="275"/>
      <c r="I49" s="276"/>
      <c r="J49" s="11"/>
    </row>
    <row r="50" spans="1:10" ht="73.5" customHeight="1">
      <c r="A50" s="425" t="s">
        <v>94</v>
      </c>
      <c r="B50" s="428" t="s">
        <v>111</v>
      </c>
      <c r="C50" s="419" t="s">
        <v>374</v>
      </c>
      <c r="D50" s="320" t="s">
        <v>406</v>
      </c>
      <c r="E50" s="320" t="s">
        <v>463</v>
      </c>
      <c r="F50" s="323"/>
      <c r="G50" s="323"/>
      <c r="H50" s="323"/>
      <c r="I50" s="324"/>
      <c r="J50" s="11"/>
    </row>
    <row r="51" spans="1:10" ht="69.75" customHeight="1">
      <c r="A51" s="426"/>
      <c r="B51" s="429"/>
      <c r="C51" s="420"/>
      <c r="D51" s="325" t="s">
        <v>407</v>
      </c>
      <c r="E51" s="325" t="s">
        <v>464</v>
      </c>
      <c r="F51" s="328"/>
      <c r="G51" s="328"/>
      <c r="H51" s="328"/>
      <c r="I51" s="329"/>
      <c r="J51" s="11"/>
    </row>
    <row r="52" spans="1:10" ht="105.75" customHeight="1">
      <c r="A52" s="426"/>
      <c r="B52" s="429"/>
      <c r="C52" s="420"/>
      <c r="D52" s="325" t="s">
        <v>465</v>
      </c>
      <c r="E52" s="325" t="s">
        <v>466</v>
      </c>
      <c r="F52" s="328"/>
      <c r="G52" s="328"/>
      <c r="H52" s="328"/>
      <c r="I52" s="329"/>
      <c r="J52" s="11"/>
    </row>
    <row r="53" spans="1:10" ht="93" customHeight="1">
      <c r="A53" s="426"/>
      <c r="B53" s="429"/>
      <c r="C53" s="420"/>
      <c r="D53" s="325" t="s">
        <v>408</v>
      </c>
      <c r="E53" s="325" t="s">
        <v>467</v>
      </c>
      <c r="F53" s="328"/>
      <c r="G53" s="328"/>
      <c r="H53" s="328"/>
      <c r="I53" s="329"/>
      <c r="J53" s="11"/>
    </row>
    <row r="54" spans="1:10" ht="120.75" customHeight="1" thickBot="1">
      <c r="A54" s="450"/>
      <c r="B54" s="454"/>
      <c r="C54" s="474"/>
      <c r="D54" s="331" t="s">
        <v>409</v>
      </c>
      <c r="E54" s="331" t="s">
        <v>468</v>
      </c>
      <c r="F54" s="334"/>
      <c r="G54" s="334"/>
      <c r="H54" s="334"/>
      <c r="I54" s="335"/>
      <c r="J54" s="11"/>
    </row>
    <row r="55" spans="1:10" ht="18.75" customHeight="1" thickBot="1">
      <c r="A55" s="436" t="s">
        <v>95</v>
      </c>
      <c r="B55" s="437"/>
      <c r="C55" s="437"/>
      <c r="D55" s="437"/>
      <c r="E55" s="437"/>
      <c r="F55" s="437"/>
      <c r="G55" s="437"/>
      <c r="H55" s="437"/>
      <c r="I55" s="438"/>
      <c r="J55" s="11"/>
    </row>
    <row r="56" spans="1:10" ht="135" customHeight="1">
      <c r="A56" s="433" t="s">
        <v>96</v>
      </c>
      <c r="B56" s="435" t="s">
        <v>110</v>
      </c>
      <c r="C56" s="411" t="s">
        <v>372</v>
      </c>
      <c r="D56" s="289" t="s">
        <v>472</v>
      </c>
      <c r="E56" s="289" t="s">
        <v>474</v>
      </c>
      <c r="F56" s="280"/>
      <c r="G56" s="280"/>
      <c r="H56" s="280"/>
      <c r="I56" s="281"/>
      <c r="J56" s="11"/>
    </row>
    <row r="57" spans="1:10" ht="93.75" customHeight="1" thickBot="1">
      <c r="A57" s="434"/>
      <c r="B57" s="424"/>
      <c r="C57" s="412"/>
      <c r="D57" s="339" t="s">
        <v>473</v>
      </c>
      <c r="E57" s="267" t="s">
        <v>475</v>
      </c>
      <c r="F57" s="275"/>
      <c r="G57" s="275"/>
      <c r="H57" s="275"/>
      <c r="I57" s="276"/>
      <c r="J57" s="11"/>
    </row>
    <row r="58" spans="1:10" ht="41.25" customHeight="1">
      <c r="A58" s="417" t="s">
        <v>97</v>
      </c>
      <c r="B58" s="419" t="s">
        <v>109</v>
      </c>
      <c r="C58" s="320" t="s">
        <v>358</v>
      </c>
      <c r="D58" s="344" t="s">
        <v>410</v>
      </c>
      <c r="E58" s="320" t="s">
        <v>498</v>
      </c>
      <c r="F58" s="323"/>
      <c r="G58" s="323"/>
      <c r="H58" s="323"/>
      <c r="I58" s="324"/>
      <c r="J58" s="11"/>
    </row>
    <row r="59" spans="1:10" ht="138" customHeight="1">
      <c r="A59" s="418"/>
      <c r="B59" s="420"/>
      <c r="C59" s="430" t="s">
        <v>372</v>
      </c>
      <c r="D59" s="345" t="s">
        <v>476</v>
      </c>
      <c r="E59" s="325" t="s">
        <v>478</v>
      </c>
      <c r="F59" s="328"/>
      <c r="G59" s="328"/>
      <c r="H59" s="328"/>
      <c r="I59" s="329"/>
      <c r="J59" s="11"/>
    </row>
    <row r="60" spans="1:10" ht="117" customHeight="1">
      <c r="A60" s="418"/>
      <c r="B60" s="420"/>
      <c r="C60" s="420"/>
      <c r="D60" s="345" t="s">
        <v>477</v>
      </c>
      <c r="E60" s="325" t="s">
        <v>479</v>
      </c>
      <c r="F60" s="328"/>
      <c r="G60" s="328"/>
      <c r="H60" s="328"/>
      <c r="I60" s="329"/>
      <c r="J60" s="11"/>
    </row>
    <row r="61" spans="1:10" ht="119.25" customHeight="1">
      <c r="A61" s="418"/>
      <c r="B61" s="420"/>
      <c r="C61" s="420"/>
      <c r="D61" s="345" t="s">
        <v>411</v>
      </c>
      <c r="E61" s="325" t="s">
        <v>480</v>
      </c>
      <c r="F61" s="328"/>
      <c r="G61" s="328"/>
      <c r="H61" s="328"/>
      <c r="I61" s="329"/>
      <c r="J61" s="11"/>
    </row>
    <row r="62" spans="1:10" ht="107.25" customHeight="1" thickBot="1">
      <c r="A62" s="418"/>
      <c r="B62" s="420"/>
      <c r="C62" s="420"/>
      <c r="D62" s="346" t="s">
        <v>412</v>
      </c>
      <c r="E62" s="347" t="s">
        <v>481</v>
      </c>
      <c r="F62" s="347"/>
      <c r="G62" s="347"/>
      <c r="H62" s="347"/>
      <c r="I62" s="348"/>
      <c r="J62" s="11"/>
    </row>
    <row r="63" spans="1:10" ht="95.25" customHeight="1">
      <c r="A63" s="408" t="s">
        <v>98</v>
      </c>
      <c r="B63" s="411" t="s">
        <v>108</v>
      </c>
      <c r="C63" s="411" t="s">
        <v>374</v>
      </c>
      <c r="D63" s="290" t="s">
        <v>413</v>
      </c>
      <c r="E63" s="289" t="s">
        <v>469</v>
      </c>
      <c r="F63" s="289"/>
      <c r="G63" s="289"/>
      <c r="H63" s="289"/>
      <c r="I63" s="271"/>
      <c r="J63" s="11"/>
    </row>
    <row r="64" spans="1:10" ht="97.5" customHeight="1">
      <c r="A64" s="409"/>
      <c r="B64" s="412"/>
      <c r="C64" s="412"/>
      <c r="D64" s="291" t="s">
        <v>414</v>
      </c>
      <c r="E64" s="269" t="s">
        <v>470</v>
      </c>
      <c r="F64" s="269"/>
      <c r="G64" s="269"/>
      <c r="H64" s="269"/>
      <c r="I64" s="270"/>
      <c r="J64" s="11"/>
    </row>
    <row r="65" spans="1:10" ht="81" customHeight="1">
      <c r="A65" s="409"/>
      <c r="B65" s="412"/>
      <c r="C65" s="423"/>
      <c r="D65" s="291" t="s">
        <v>415</v>
      </c>
      <c r="E65" s="269" t="s">
        <v>471</v>
      </c>
      <c r="F65" s="269"/>
      <c r="G65" s="269"/>
      <c r="H65" s="269"/>
      <c r="I65" s="270"/>
      <c r="J65" s="11"/>
    </row>
    <row r="66" spans="1:10" ht="78.75" customHeight="1">
      <c r="A66" s="409"/>
      <c r="B66" s="412"/>
      <c r="C66" s="269" t="s">
        <v>358</v>
      </c>
      <c r="D66" s="291" t="s">
        <v>416</v>
      </c>
      <c r="E66" s="269" t="s">
        <v>499</v>
      </c>
      <c r="F66" s="269"/>
      <c r="G66" s="269"/>
      <c r="H66" s="269"/>
      <c r="I66" s="270"/>
      <c r="J66" s="11"/>
    </row>
    <row r="67" spans="1:10" ht="55.5" customHeight="1">
      <c r="A67" s="409"/>
      <c r="B67" s="412"/>
      <c r="C67" s="424" t="s">
        <v>372</v>
      </c>
      <c r="D67" s="291" t="s">
        <v>417</v>
      </c>
      <c r="E67" s="269" t="s">
        <v>482</v>
      </c>
      <c r="F67" s="269"/>
      <c r="G67" s="269"/>
      <c r="H67" s="269"/>
      <c r="I67" s="270"/>
      <c r="J67" s="11"/>
    </row>
    <row r="68" spans="1:10" ht="112.5" customHeight="1">
      <c r="A68" s="409"/>
      <c r="B68" s="412"/>
      <c r="C68" s="412"/>
      <c r="D68" s="291" t="s">
        <v>418</v>
      </c>
      <c r="E68" s="269" t="s">
        <v>483</v>
      </c>
      <c r="F68" s="269"/>
      <c r="G68" s="269"/>
      <c r="H68" s="269"/>
      <c r="I68" s="270"/>
      <c r="J68" s="11"/>
    </row>
    <row r="69" spans="1:10" ht="110.25" customHeight="1">
      <c r="A69" s="409"/>
      <c r="B69" s="412"/>
      <c r="C69" s="412"/>
      <c r="D69" s="291" t="s">
        <v>419</v>
      </c>
      <c r="E69" s="269" t="s">
        <v>484</v>
      </c>
      <c r="F69" s="269"/>
      <c r="G69" s="269"/>
      <c r="H69" s="269"/>
      <c r="I69" s="270"/>
      <c r="J69" s="11"/>
    </row>
    <row r="70" spans="1:10" ht="97.5" customHeight="1" thickBot="1">
      <c r="A70" s="409"/>
      <c r="B70" s="412"/>
      <c r="C70" s="412"/>
      <c r="D70" s="292" t="s">
        <v>485</v>
      </c>
      <c r="E70" s="267" t="s">
        <v>486</v>
      </c>
      <c r="F70" s="275"/>
      <c r="G70" s="275"/>
      <c r="H70" s="275"/>
      <c r="I70" s="276"/>
      <c r="J70" s="11"/>
    </row>
    <row r="71" spans="1:10" ht="65.25" customHeight="1">
      <c r="A71" s="425" t="s">
        <v>99</v>
      </c>
      <c r="B71" s="428" t="s">
        <v>107</v>
      </c>
      <c r="C71" s="431" t="s">
        <v>372</v>
      </c>
      <c r="D71" s="344" t="s">
        <v>487</v>
      </c>
      <c r="E71" s="320" t="s">
        <v>489</v>
      </c>
      <c r="F71" s="323"/>
      <c r="G71" s="323"/>
      <c r="H71" s="323"/>
      <c r="I71" s="324"/>
      <c r="J71" s="11"/>
    </row>
    <row r="72" spans="1:10" ht="96.75" customHeight="1">
      <c r="A72" s="426"/>
      <c r="B72" s="429"/>
      <c r="C72" s="432"/>
      <c r="D72" s="345" t="s">
        <v>488</v>
      </c>
      <c r="E72" s="325" t="s">
        <v>490</v>
      </c>
      <c r="F72" s="328"/>
      <c r="G72" s="328"/>
      <c r="H72" s="328"/>
      <c r="I72" s="329"/>
      <c r="J72" s="11"/>
    </row>
    <row r="73" spans="1:10" ht="56.25" customHeight="1" thickBot="1">
      <c r="A73" s="427"/>
      <c r="B73" s="430"/>
      <c r="C73" s="421"/>
      <c r="D73" s="346" t="s">
        <v>420</v>
      </c>
      <c r="E73" s="347" t="s">
        <v>491</v>
      </c>
      <c r="F73" s="349"/>
      <c r="G73" s="349"/>
      <c r="H73" s="349"/>
      <c r="I73" s="350"/>
      <c r="J73" s="11"/>
    </row>
    <row r="74" spans="1:10" ht="102" customHeight="1">
      <c r="A74" s="408" t="s">
        <v>100</v>
      </c>
      <c r="B74" s="411" t="s">
        <v>106</v>
      </c>
      <c r="C74" s="414" t="s">
        <v>372</v>
      </c>
      <c r="D74" s="290" t="s">
        <v>421</v>
      </c>
      <c r="E74" s="289" t="s">
        <v>492</v>
      </c>
      <c r="F74" s="280"/>
      <c r="G74" s="280"/>
      <c r="H74" s="280"/>
      <c r="I74" s="281"/>
      <c r="J74" s="11"/>
    </row>
    <row r="75" spans="1:10" ht="105" customHeight="1">
      <c r="A75" s="409"/>
      <c r="B75" s="412"/>
      <c r="C75" s="415"/>
      <c r="D75" s="291" t="s">
        <v>493</v>
      </c>
      <c r="E75" s="269" t="s">
        <v>495</v>
      </c>
      <c r="F75" s="265"/>
      <c r="G75" s="265"/>
      <c r="H75" s="265"/>
      <c r="I75" s="266"/>
      <c r="J75" s="11"/>
    </row>
    <row r="76" spans="1:10" ht="77.25" customHeight="1">
      <c r="A76" s="409"/>
      <c r="B76" s="412"/>
      <c r="C76" s="415"/>
      <c r="D76" s="291" t="s">
        <v>422</v>
      </c>
      <c r="E76" s="269" t="s">
        <v>496</v>
      </c>
      <c r="F76" s="265"/>
      <c r="G76" s="265"/>
      <c r="H76" s="265"/>
      <c r="I76" s="266"/>
      <c r="J76" s="11"/>
    </row>
    <row r="77" spans="1:10" ht="37.5" customHeight="1" thickBot="1">
      <c r="A77" s="410"/>
      <c r="B77" s="413"/>
      <c r="C77" s="416"/>
      <c r="D77" s="340" t="s">
        <v>494</v>
      </c>
      <c r="E77" s="288" t="s">
        <v>497</v>
      </c>
      <c r="F77" s="284"/>
      <c r="G77" s="284"/>
      <c r="H77" s="284"/>
      <c r="I77" s="285"/>
      <c r="J77" s="11"/>
    </row>
    <row r="78" spans="1:10" ht="16.5" customHeight="1" thickBot="1">
      <c r="A78" s="436" t="s">
        <v>180</v>
      </c>
      <c r="B78" s="437"/>
      <c r="C78" s="437"/>
      <c r="D78" s="437"/>
      <c r="E78" s="437"/>
      <c r="F78" s="437"/>
      <c r="G78" s="437"/>
      <c r="H78" s="437"/>
      <c r="I78" s="438"/>
      <c r="J78" s="11"/>
    </row>
    <row r="79" spans="1:10" ht="54" customHeight="1">
      <c r="A79" s="417" t="s">
        <v>101</v>
      </c>
      <c r="B79" s="419" t="s">
        <v>105</v>
      </c>
      <c r="C79" s="351" t="s">
        <v>358</v>
      </c>
      <c r="D79" s="352" t="s">
        <v>423</v>
      </c>
      <c r="E79" s="320" t="s">
        <v>500</v>
      </c>
      <c r="F79" s="323"/>
      <c r="G79" s="323"/>
      <c r="H79" s="323"/>
      <c r="I79" s="324"/>
      <c r="J79" s="11"/>
    </row>
    <row r="80" spans="1:10" ht="71.25" customHeight="1">
      <c r="A80" s="418"/>
      <c r="B80" s="420"/>
      <c r="C80" s="421" t="s">
        <v>391</v>
      </c>
      <c r="D80" s="353" t="s">
        <v>438</v>
      </c>
      <c r="E80" s="325" t="s">
        <v>439</v>
      </c>
      <c r="F80" s="328"/>
      <c r="G80" s="328"/>
      <c r="H80" s="328"/>
      <c r="I80" s="329"/>
      <c r="J80" s="11"/>
    </row>
    <row r="81" spans="1:10" ht="103.5" customHeight="1">
      <c r="A81" s="418"/>
      <c r="B81" s="420"/>
      <c r="C81" s="422"/>
      <c r="D81" s="353" t="s">
        <v>440</v>
      </c>
      <c r="E81" s="325" t="s">
        <v>442</v>
      </c>
      <c r="F81" s="328"/>
      <c r="G81" s="328"/>
      <c r="H81" s="328"/>
      <c r="I81" s="329"/>
      <c r="J81" s="11"/>
    </row>
    <row r="82" spans="1:10" ht="81.75" customHeight="1" thickBot="1">
      <c r="A82" s="418"/>
      <c r="B82" s="420"/>
      <c r="C82" s="422"/>
      <c r="D82" s="354" t="s">
        <v>441</v>
      </c>
      <c r="E82" s="347" t="s">
        <v>443</v>
      </c>
      <c r="F82" s="349"/>
      <c r="G82" s="349"/>
      <c r="H82" s="349"/>
      <c r="I82" s="350"/>
      <c r="J82" s="11"/>
    </row>
    <row r="83" spans="1:10" ht="80.25" customHeight="1" thickBot="1">
      <c r="A83" s="268" t="s">
        <v>357</v>
      </c>
      <c r="B83" s="278" t="s">
        <v>104</v>
      </c>
      <c r="C83" s="341" t="s">
        <v>358</v>
      </c>
      <c r="D83" s="278" t="s">
        <v>424</v>
      </c>
      <c r="E83" s="278" t="s">
        <v>501</v>
      </c>
      <c r="F83" s="342"/>
      <c r="G83" s="342"/>
      <c r="H83" s="342"/>
      <c r="I83" s="343"/>
      <c r="J83" s="11"/>
    </row>
    <row r="84" spans="1:10" ht="246.75" customHeight="1" thickBot="1">
      <c r="A84" s="355" t="s">
        <v>102</v>
      </c>
      <c r="B84" s="356" t="s">
        <v>103</v>
      </c>
      <c r="C84" s="357"/>
      <c r="D84" s="356"/>
      <c r="E84" s="356"/>
      <c r="F84" s="358"/>
      <c r="G84" s="358"/>
      <c r="H84" s="358"/>
      <c r="I84" s="359"/>
      <c r="J84" s="11"/>
    </row>
    <row r="85" spans="1:10" ht="126.75" customHeight="1">
      <c r="E85" s="1"/>
      <c r="J85" s="11"/>
    </row>
    <row r="86" spans="1:10" ht="150.75" customHeight="1">
      <c r="E86" s="1"/>
      <c r="J86" s="11"/>
    </row>
    <row r="87" spans="1:10" ht="16.5" customHeight="1">
      <c r="E87" s="1"/>
      <c r="J87" s="11"/>
    </row>
    <row r="88" spans="1:10" ht="16.5" customHeight="1">
      <c r="E88" s="1"/>
      <c r="J88" s="11"/>
    </row>
    <row r="89" spans="1:10" ht="16.5" customHeight="1">
      <c r="E89" s="1"/>
      <c r="J89" s="11"/>
    </row>
    <row r="90" spans="1:10" ht="16.5" customHeight="1">
      <c r="E90" s="1"/>
      <c r="J90" s="11"/>
    </row>
    <row r="91" spans="1:10" ht="16.5" customHeight="1">
      <c r="E91" s="1"/>
      <c r="J91" s="11"/>
    </row>
    <row r="92" spans="1:10" ht="16.5" customHeight="1">
      <c r="E92" s="1"/>
      <c r="J92" s="11"/>
    </row>
    <row r="93" spans="1:10" ht="16.5" customHeight="1">
      <c r="E93" s="1"/>
      <c r="J93" s="11"/>
    </row>
    <row r="94" spans="1:10" ht="60" customHeight="1">
      <c r="E94" s="1"/>
    </row>
    <row r="95" spans="1:10" ht="60" customHeight="1">
      <c r="E95" s="1"/>
    </row>
    <row r="96" spans="1:10" ht="60" customHeight="1">
      <c r="E96" s="1"/>
    </row>
    <row r="97" spans="5:5" ht="60" customHeight="1">
      <c r="E97" s="1"/>
    </row>
    <row r="98" spans="5:5" ht="60" customHeight="1">
      <c r="E98" s="1"/>
    </row>
    <row r="99" spans="5:5" ht="60" customHeight="1">
      <c r="E99" s="1"/>
    </row>
    <row r="100" spans="5:5" ht="60" customHeight="1">
      <c r="E100" s="1"/>
    </row>
    <row r="101" spans="5:5" ht="75" customHeight="1">
      <c r="E101" s="1"/>
    </row>
    <row r="102" spans="5:5" ht="71.25" customHeight="1">
      <c r="E102" s="1"/>
    </row>
    <row r="103" spans="5:5" ht="74.25" customHeight="1">
      <c r="E103" s="1"/>
    </row>
    <row r="104" spans="5:5" ht="74.25" customHeight="1">
      <c r="E104" s="1"/>
    </row>
    <row r="105" spans="5:5" ht="60" customHeight="1">
      <c r="E105" s="1"/>
    </row>
    <row r="106" spans="5:5" ht="60" customHeight="1">
      <c r="E106" s="1"/>
    </row>
    <row r="107" spans="5:5" ht="60" customHeight="1">
      <c r="E107" s="1"/>
    </row>
    <row r="108" spans="5:5" ht="60" customHeight="1">
      <c r="E108" s="1"/>
    </row>
    <row r="109" spans="5:5" ht="60" customHeight="1">
      <c r="E109" s="1"/>
    </row>
    <row r="110" spans="5:5" ht="60" customHeight="1">
      <c r="E110" s="1"/>
    </row>
    <row r="111" spans="5:5" ht="60" customHeight="1">
      <c r="E111" s="1"/>
    </row>
    <row r="112" spans="5:5" ht="60" customHeight="1">
      <c r="E112" s="1"/>
    </row>
    <row r="113" spans="5:5" ht="60" customHeight="1">
      <c r="E113" s="1"/>
    </row>
    <row r="114" spans="5:5" ht="60" customHeight="1">
      <c r="E114" s="1"/>
    </row>
    <row r="115" spans="5:5" ht="60" customHeight="1">
      <c r="E115" s="1"/>
    </row>
    <row r="116" spans="5:5" ht="60" customHeight="1">
      <c r="E116" s="1"/>
    </row>
    <row r="117" spans="5:5" ht="60" customHeight="1">
      <c r="E117" s="1"/>
    </row>
    <row r="118" spans="5:5" ht="60" customHeight="1">
      <c r="E118" s="1"/>
    </row>
    <row r="119" spans="5:5" ht="60" customHeight="1">
      <c r="E119" s="1"/>
    </row>
    <row r="120" spans="5:5" ht="60" customHeight="1">
      <c r="E120" s="1"/>
    </row>
    <row r="121" spans="5:5" ht="60" customHeight="1">
      <c r="E121" s="1"/>
    </row>
    <row r="122" spans="5:5" ht="60" customHeight="1">
      <c r="E122" s="1"/>
    </row>
    <row r="123" spans="5:5" ht="60" customHeight="1">
      <c r="E123" s="1"/>
    </row>
    <row r="124" spans="5:5" ht="60" customHeight="1">
      <c r="E124" s="1"/>
    </row>
    <row r="125" spans="5:5" ht="60" customHeight="1">
      <c r="E125" s="1"/>
    </row>
    <row r="126" spans="5:5" ht="60" customHeight="1">
      <c r="E126" s="1"/>
    </row>
    <row r="127" spans="5:5" ht="60" customHeight="1">
      <c r="E127" s="1"/>
    </row>
    <row r="128" spans="5:5" ht="60" customHeight="1">
      <c r="E128" s="1"/>
    </row>
    <row r="129" spans="5:5" ht="60" customHeight="1">
      <c r="E129" s="1"/>
    </row>
    <row r="130" spans="5:5" ht="60" customHeight="1">
      <c r="E130" s="1"/>
    </row>
    <row r="131" spans="5:5" ht="60" customHeight="1">
      <c r="E131" s="1"/>
    </row>
    <row r="132" spans="5:5" ht="60" customHeight="1">
      <c r="E132" s="1"/>
    </row>
    <row r="133" spans="5:5" ht="60" customHeight="1">
      <c r="E133" s="1"/>
    </row>
    <row r="134" spans="5:5" ht="60" customHeight="1">
      <c r="E134" s="1"/>
    </row>
    <row r="135" spans="5:5" ht="60" customHeight="1">
      <c r="E135" s="1"/>
    </row>
    <row r="136" spans="5:5" ht="60" customHeight="1">
      <c r="E136" s="1"/>
    </row>
    <row r="137" spans="5:5" ht="60" customHeight="1">
      <c r="E137" s="1"/>
    </row>
    <row r="138" spans="5:5" ht="60" customHeight="1">
      <c r="E138" s="1"/>
    </row>
    <row r="139" spans="5:5" ht="60" customHeight="1">
      <c r="E139" s="1"/>
    </row>
    <row r="140" spans="5:5" ht="60" customHeight="1">
      <c r="E140" s="1"/>
    </row>
    <row r="141" spans="5:5" ht="60" customHeight="1">
      <c r="E141" s="1"/>
    </row>
    <row r="142" spans="5:5" ht="60" customHeight="1">
      <c r="E142" s="1"/>
    </row>
    <row r="143" spans="5:5" ht="60" customHeight="1">
      <c r="E143" s="1"/>
    </row>
    <row r="144" spans="5:5" ht="60" customHeight="1">
      <c r="E144" s="1"/>
    </row>
    <row r="145" spans="5:5" ht="60" customHeight="1">
      <c r="E145" s="1"/>
    </row>
    <row r="146" spans="5:5" ht="60" customHeight="1">
      <c r="E146" s="1"/>
    </row>
    <row r="147" spans="5:5" ht="60" customHeight="1">
      <c r="E147" s="1"/>
    </row>
    <row r="148" spans="5:5" ht="60" customHeight="1">
      <c r="E148" s="1"/>
    </row>
    <row r="149" spans="5:5" ht="60" customHeight="1">
      <c r="E149" s="1"/>
    </row>
    <row r="150" spans="5:5" ht="60" customHeight="1">
      <c r="E150" s="1"/>
    </row>
    <row r="151" spans="5:5" ht="60" customHeight="1">
      <c r="E151" s="1"/>
    </row>
    <row r="152" spans="5:5" ht="60" customHeight="1">
      <c r="E152" s="1"/>
    </row>
    <row r="153" spans="5:5" ht="60" customHeight="1">
      <c r="E153" s="1"/>
    </row>
    <row r="154" spans="5:5" ht="60" customHeight="1">
      <c r="E154" s="1"/>
    </row>
    <row r="155" spans="5:5" ht="60" customHeight="1">
      <c r="E155" s="1"/>
    </row>
    <row r="156" spans="5:5" ht="60" customHeight="1">
      <c r="E156" s="1"/>
    </row>
    <row r="157" spans="5:5" ht="60" customHeight="1">
      <c r="E157" s="1"/>
    </row>
    <row r="158" spans="5:5" ht="60" customHeight="1">
      <c r="E158" s="1"/>
    </row>
    <row r="159" spans="5:5" ht="60" customHeight="1">
      <c r="E159" s="1"/>
    </row>
    <row r="160" spans="5:5" ht="60" customHeight="1">
      <c r="E160" s="1"/>
    </row>
    <row r="161" spans="5:5" ht="60" customHeight="1">
      <c r="E161" s="1"/>
    </row>
    <row r="162" spans="5:5" ht="60" customHeight="1">
      <c r="E162" s="1"/>
    </row>
    <row r="163" spans="5:5" ht="60" customHeight="1">
      <c r="E163" s="1"/>
    </row>
    <row r="164" spans="5:5" ht="60" customHeight="1">
      <c r="E164" s="1"/>
    </row>
    <row r="165" spans="5:5" ht="60" customHeight="1">
      <c r="E165" s="1"/>
    </row>
    <row r="166" spans="5:5" ht="60" customHeight="1">
      <c r="E166" s="1"/>
    </row>
    <row r="167" spans="5:5" ht="60" customHeight="1">
      <c r="E167" s="1"/>
    </row>
    <row r="168" spans="5:5" ht="60" customHeight="1">
      <c r="E168" s="1"/>
    </row>
    <row r="169" spans="5:5" ht="60" customHeight="1">
      <c r="E169" s="1"/>
    </row>
    <row r="170" spans="5:5" ht="60" customHeight="1">
      <c r="E170" s="1"/>
    </row>
    <row r="171" spans="5:5" ht="60" customHeight="1">
      <c r="E171" s="1"/>
    </row>
    <row r="172" spans="5:5" ht="60" customHeight="1">
      <c r="E172" s="1"/>
    </row>
    <row r="173" spans="5:5" ht="60" customHeight="1">
      <c r="E173" s="1"/>
    </row>
    <row r="174" spans="5:5" ht="60" customHeight="1">
      <c r="E174" s="1"/>
    </row>
    <row r="175" spans="5:5" ht="60" customHeight="1">
      <c r="E175" s="1"/>
    </row>
    <row r="176" spans="5:5" ht="60" customHeight="1">
      <c r="E176" s="1"/>
    </row>
    <row r="177" spans="5:5" ht="60" customHeight="1">
      <c r="E177" s="1"/>
    </row>
    <row r="178" spans="5:5" ht="60" customHeight="1">
      <c r="E178" s="1"/>
    </row>
    <row r="179" spans="5:5" ht="60" customHeight="1">
      <c r="E179" s="1"/>
    </row>
    <row r="180" spans="5:5" ht="60" customHeight="1">
      <c r="E180" s="1"/>
    </row>
    <row r="181" spans="5:5" ht="60" customHeight="1">
      <c r="E181" s="1"/>
    </row>
    <row r="182" spans="5:5" ht="60" customHeight="1">
      <c r="E182" s="1"/>
    </row>
  </sheetData>
  <mergeCells count="56">
    <mergeCell ref="C50:C54"/>
    <mergeCell ref="A78:I78"/>
    <mergeCell ref="F2:I2"/>
    <mergeCell ref="C2:E2"/>
    <mergeCell ref="A2:A3"/>
    <mergeCell ref="B2:B3"/>
    <mergeCell ref="A4:I4"/>
    <mergeCell ref="C8:C11"/>
    <mergeCell ref="D8:D11"/>
    <mergeCell ref="C14:C16"/>
    <mergeCell ref="A24:I24"/>
    <mergeCell ref="D14:D15"/>
    <mergeCell ref="A21:A23"/>
    <mergeCell ref="A14:A19"/>
    <mergeCell ref="A25:A36"/>
    <mergeCell ref="B25:B36"/>
    <mergeCell ref="C30:C36"/>
    <mergeCell ref="A37:A43"/>
    <mergeCell ref="A45:A49"/>
    <mergeCell ref="B37:B43"/>
    <mergeCell ref="C37:C42"/>
    <mergeCell ref="A55:I55"/>
    <mergeCell ref="A7:A11"/>
    <mergeCell ref="B45:B49"/>
    <mergeCell ref="C45:C49"/>
    <mergeCell ref="B21:B23"/>
    <mergeCell ref="A12:I12"/>
    <mergeCell ref="B7:B11"/>
    <mergeCell ref="A50:A54"/>
    <mergeCell ref="B14:B19"/>
    <mergeCell ref="B50:B54"/>
    <mergeCell ref="A44:I44"/>
    <mergeCell ref="C21:C23"/>
    <mergeCell ref="C25:C29"/>
    <mergeCell ref="D25:D29"/>
    <mergeCell ref="D21:D23"/>
    <mergeCell ref="C17:C19"/>
    <mergeCell ref="A56:A57"/>
    <mergeCell ref="B56:B57"/>
    <mergeCell ref="C56:C57"/>
    <mergeCell ref="A58:A62"/>
    <mergeCell ref="B58:B62"/>
    <mergeCell ref="C59:C62"/>
    <mergeCell ref="A63:A70"/>
    <mergeCell ref="B63:B70"/>
    <mergeCell ref="C63:C65"/>
    <mergeCell ref="C67:C70"/>
    <mergeCell ref="A71:A73"/>
    <mergeCell ref="B71:B73"/>
    <mergeCell ref="C71:C73"/>
    <mergeCell ref="A74:A77"/>
    <mergeCell ref="B74:B77"/>
    <mergeCell ref="C74:C77"/>
    <mergeCell ref="A79:A82"/>
    <mergeCell ref="B79:B82"/>
    <mergeCell ref="C80:C82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60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83"/>
  <sheetViews>
    <sheetView zoomScale="80" zoomScaleNormal="80" workbookViewId="0">
      <pane ySplit="3" topLeftCell="A4" activePane="bottomLeft" state="frozen"/>
      <selection pane="bottomLeft" activeCell="E11" sqref="E11:E12"/>
    </sheetView>
  </sheetViews>
  <sheetFormatPr defaultColWidth="8.85546875" defaultRowHeight="12"/>
  <cols>
    <col min="1" max="1" width="15" style="3" customWidth="1"/>
    <col min="2" max="2" width="30.7109375" style="3" customWidth="1"/>
    <col min="3" max="4" width="11.5703125" style="3" customWidth="1"/>
    <col min="5" max="6" width="10.7109375" style="3" customWidth="1"/>
    <col min="7" max="18" width="11.85546875" style="10" customWidth="1"/>
    <col min="19" max="19" width="14.5703125" style="3" customWidth="1"/>
    <col min="20" max="20" width="27.7109375" style="1" customWidth="1"/>
    <col min="21" max="21" width="37" style="1" customWidth="1"/>
    <col min="22" max="22" width="17.42578125" style="1" customWidth="1"/>
    <col min="23" max="23" width="16.85546875" style="1" customWidth="1"/>
    <col min="24" max="24" width="23.42578125" style="1" customWidth="1"/>
    <col min="25" max="25" width="15.140625" style="1" customWidth="1"/>
    <col min="26" max="16384" width="8.85546875" style="1"/>
  </cols>
  <sheetData>
    <row r="1" spans="1:256" ht="16.899999999999999" customHeight="1" thickBot="1">
      <c r="A1" s="5" t="s">
        <v>349</v>
      </c>
    </row>
    <row r="2" spans="1:256" ht="45.75" customHeight="1" thickBot="1">
      <c r="A2" s="558" t="s">
        <v>336</v>
      </c>
      <c r="B2" s="559"/>
      <c r="C2" s="560" t="s">
        <v>339</v>
      </c>
      <c r="D2" s="561"/>
      <c r="E2" s="562"/>
      <c r="F2" s="563"/>
      <c r="G2" s="567" t="s">
        <v>198</v>
      </c>
      <c r="H2" s="565"/>
      <c r="I2" s="566"/>
      <c r="J2" s="568"/>
      <c r="K2" s="564" t="s">
        <v>200</v>
      </c>
      <c r="L2" s="564"/>
      <c r="M2" s="565"/>
      <c r="N2" s="566"/>
      <c r="O2" s="567" t="s">
        <v>201</v>
      </c>
      <c r="P2" s="564"/>
      <c r="Q2" s="565"/>
      <c r="R2" s="568"/>
      <c r="S2" s="549" t="s">
        <v>342</v>
      </c>
      <c r="T2" s="550"/>
      <c r="U2" s="551"/>
      <c r="V2" s="547" t="s">
        <v>340</v>
      </c>
      <c r="W2" s="548"/>
      <c r="X2" s="48" t="s">
        <v>341</v>
      </c>
      <c r="Y2" s="47" t="s">
        <v>347</v>
      </c>
    </row>
    <row r="3" spans="1:256" ht="75.75" customHeight="1" thickBot="1">
      <c r="A3" s="49" t="s">
        <v>189</v>
      </c>
      <c r="B3" s="50" t="s">
        <v>334</v>
      </c>
      <c r="C3" s="51" t="s">
        <v>338</v>
      </c>
      <c r="D3" s="52" t="s">
        <v>199</v>
      </c>
      <c r="E3" s="48" t="s">
        <v>348</v>
      </c>
      <c r="F3" s="53" t="s">
        <v>343</v>
      </c>
      <c r="G3" s="54" t="s">
        <v>338</v>
      </c>
      <c r="H3" s="48" t="s">
        <v>199</v>
      </c>
      <c r="I3" s="55" t="s">
        <v>348</v>
      </c>
      <c r="J3" s="47" t="s">
        <v>344</v>
      </c>
      <c r="K3" s="54" t="s">
        <v>338</v>
      </c>
      <c r="L3" s="48" t="s">
        <v>199</v>
      </c>
      <c r="M3" s="55" t="s">
        <v>348</v>
      </c>
      <c r="N3" s="47" t="s">
        <v>345</v>
      </c>
      <c r="O3" s="54" t="s">
        <v>338</v>
      </c>
      <c r="P3" s="48" t="s">
        <v>199</v>
      </c>
      <c r="Q3" s="55" t="s">
        <v>348</v>
      </c>
      <c r="R3" s="47" t="s">
        <v>346</v>
      </c>
      <c r="S3" s="56" t="s">
        <v>197</v>
      </c>
      <c r="T3" s="57" t="s">
        <v>196</v>
      </c>
      <c r="U3" s="58" t="s">
        <v>192</v>
      </c>
      <c r="V3" s="54" t="s">
        <v>202</v>
      </c>
      <c r="W3" s="59" t="s">
        <v>199</v>
      </c>
      <c r="X3" s="59" t="s">
        <v>199</v>
      </c>
      <c r="Y3" s="60" t="s">
        <v>199</v>
      </c>
    </row>
    <row r="4" spans="1:256" ht="21.75" customHeight="1" thickBot="1">
      <c r="A4" s="503" t="s">
        <v>88</v>
      </c>
      <c r="B4" s="504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2"/>
    </row>
    <row r="5" spans="1:256" ht="108.75" customHeight="1" thickBot="1">
      <c r="A5" s="187" t="s">
        <v>350</v>
      </c>
      <c r="B5" s="188" t="s">
        <v>121</v>
      </c>
      <c r="C5" s="189">
        <v>433.2</v>
      </c>
      <c r="D5" s="190">
        <v>1509.8</v>
      </c>
      <c r="E5" s="190">
        <v>1032</v>
      </c>
      <c r="F5" s="191">
        <f t="shared" ref="F5:F84" si="0">C5+D5+E5</f>
        <v>2975</v>
      </c>
      <c r="G5" s="192"/>
      <c r="H5" s="193"/>
      <c r="I5" s="193"/>
      <c r="J5" s="191">
        <f t="shared" ref="J5:J84" si="1">G5+H5+I5</f>
        <v>0</v>
      </c>
      <c r="K5" s="192"/>
      <c r="L5" s="190">
        <v>400</v>
      </c>
      <c r="M5" s="193"/>
      <c r="N5" s="191">
        <f t="shared" ref="N5:N84" si="2">K5+L5+M5</f>
        <v>400</v>
      </c>
      <c r="O5" s="192"/>
      <c r="P5" s="193"/>
      <c r="Q5" s="193"/>
      <c r="R5" s="191">
        <f t="shared" ref="R5:R84" si="3">O5+P5+Q5</f>
        <v>0</v>
      </c>
      <c r="S5" s="194" t="s">
        <v>358</v>
      </c>
      <c r="T5" s="360" t="s">
        <v>182</v>
      </c>
      <c r="U5" s="195" t="s">
        <v>359</v>
      </c>
      <c r="V5" s="192"/>
      <c r="W5" s="193"/>
      <c r="X5" s="193"/>
      <c r="Y5" s="196">
        <f>X5+W5+D5</f>
        <v>1509.8</v>
      </c>
    </row>
    <row r="6" spans="1:256" ht="111" customHeight="1" thickBot="1">
      <c r="A6" s="125" t="s">
        <v>351</v>
      </c>
      <c r="B6" s="134" t="s">
        <v>120</v>
      </c>
      <c r="C6" s="135">
        <v>25</v>
      </c>
      <c r="D6" s="136">
        <v>622.4</v>
      </c>
      <c r="E6" s="136">
        <v>664.1</v>
      </c>
      <c r="F6" s="139">
        <f t="shared" si="0"/>
        <v>1311.5</v>
      </c>
      <c r="G6" s="140"/>
      <c r="H6" s="137"/>
      <c r="I6" s="137"/>
      <c r="J6" s="139">
        <f t="shared" si="1"/>
        <v>0</v>
      </c>
      <c r="K6" s="141">
        <v>25</v>
      </c>
      <c r="L6" s="138">
        <v>274.54199999999997</v>
      </c>
      <c r="M6" s="138">
        <v>265.89999999999998</v>
      </c>
      <c r="N6" s="139">
        <f t="shared" si="2"/>
        <v>565.44200000000001</v>
      </c>
      <c r="O6" s="140"/>
      <c r="P6" s="137"/>
      <c r="Q6" s="137"/>
      <c r="R6" s="139">
        <f t="shared" si="3"/>
        <v>0</v>
      </c>
      <c r="S6" s="142" t="s">
        <v>358</v>
      </c>
      <c r="T6" s="361" t="s">
        <v>53</v>
      </c>
      <c r="U6" s="362" t="s">
        <v>386</v>
      </c>
      <c r="V6" s="140"/>
      <c r="W6" s="137"/>
      <c r="X6" s="137"/>
      <c r="Y6" s="149">
        <f>X6+W6+D6</f>
        <v>622.4</v>
      </c>
    </row>
    <row r="7" spans="1:256" ht="80.25" customHeight="1">
      <c r="A7" s="524" t="s">
        <v>352</v>
      </c>
      <c r="B7" s="524" t="s">
        <v>119</v>
      </c>
      <c r="C7" s="197">
        <v>60</v>
      </c>
      <c r="D7" s="198">
        <v>248.9</v>
      </c>
      <c r="E7" s="198">
        <v>208.4</v>
      </c>
      <c r="F7" s="199">
        <f t="shared" si="0"/>
        <v>517.29999999999995</v>
      </c>
      <c r="G7" s="200"/>
      <c r="H7" s="201"/>
      <c r="I7" s="201"/>
      <c r="J7" s="199">
        <f t="shared" si="1"/>
        <v>0</v>
      </c>
      <c r="K7" s="200"/>
      <c r="L7" s="198">
        <v>134.9</v>
      </c>
      <c r="M7" s="198">
        <v>149.9</v>
      </c>
      <c r="N7" s="199">
        <f t="shared" si="2"/>
        <v>284.8</v>
      </c>
      <c r="O7" s="197">
        <v>40</v>
      </c>
      <c r="P7" s="198">
        <v>36</v>
      </c>
      <c r="Q7" s="201"/>
      <c r="R7" s="199">
        <f t="shared" si="3"/>
        <v>76</v>
      </c>
      <c r="S7" s="202" t="s">
        <v>358</v>
      </c>
      <c r="T7" s="363" t="s">
        <v>53</v>
      </c>
      <c r="U7" s="203" t="s">
        <v>360</v>
      </c>
      <c r="V7" s="200"/>
      <c r="W7" s="201"/>
      <c r="X7" s="201"/>
      <c r="Y7" s="501">
        <f>SUM(D7+H7+L7+D8+H8+L8+P7+P8)</f>
        <v>550.976</v>
      </c>
    </row>
    <row r="8" spans="1:256" ht="66.75" customHeight="1" thickBot="1">
      <c r="A8" s="573"/>
      <c r="B8" s="573"/>
      <c r="C8" s="366"/>
      <c r="D8" s="367">
        <v>100</v>
      </c>
      <c r="E8" s="367">
        <v>13</v>
      </c>
      <c r="F8" s="368">
        <f t="shared" si="0"/>
        <v>113</v>
      </c>
      <c r="G8" s="366"/>
      <c r="H8" s="369"/>
      <c r="I8" s="369"/>
      <c r="J8" s="368">
        <f t="shared" si="1"/>
        <v>0</v>
      </c>
      <c r="K8" s="366"/>
      <c r="L8" s="370">
        <v>31.175999999999998</v>
      </c>
      <c r="M8" s="369"/>
      <c r="N8" s="368">
        <f t="shared" si="2"/>
        <v>31.175999999999998</v>
      </c>
      <c r="O8" s="366"/>
      <c r="P8" s="369"/>
      <c r="Q8" s="369"/>
      <c r="R8" s="368">
        <f t="shared" si="3"/>
        <v>0</v>
      </c>
      <c r="S8" s="371" t="s">
        <v>181</v>
      </c>
      <c r="T8" s="364" t="s">
        <v>54</v>
      </c>
      <c r="U8" s="372" t="s">
        <v>55</v>
      </c>
      <c r="V8" s="366"/>
      <c r="W8" s="369"/>
      <c r="X8" s="369"/>
      <c r="Y8" s="502"/>
    </row>
    <row r="9" spans="1:256" ht="21.75" customHeight="1" thickBot="1">
      <c r="A9" s="503" t="s">
        <v>89</v>
      </c>
      <c r="B9" s="504"/>
      <c r="C9" s="504"/>
      <c r="D9" s="504"/>
      <c r="E9" s="504"/>
      <c r="F9" s="504">
        <f t="shared" si="0"/>
        <v>0</v>
      </c>
      <c r="G9" s="504"/>
      <c r="H9" s="504"/>
      <c r="I9" s="504"/>
      <c r="J9" s="504">
        <f t="shared" si="1"/>
        <v>0</v>
      </c>
      <c r="K9" s="504"/>
      <c r="L9" s="504"/>
      <c r="M9" s="504"/>
      <c r="N9" s="504">
        <f t="shared" si="2"/>
        <v>0</v>
      </c>
      <c r="O9" s="504"/>
      <c r="P9" s="504"/>
      <c r="Q9" s="504"/>
      <c r="R9" s="504">
        <f t="shared" si="3"/>
        <v>0</v>
      </c>
      <c r="S9" s="504"/>
      <c r="T9" s="504"/>
      <c r="U9" s="504"/>
      <c r="V9" s="504"/>
      <c r="W9" s="504"/>
      <c r="X9" s="504"/>
      <c r="Y9" s="505">
        <f>X9+W9+D9</f>
        <v>0</v>
      </c>
      <c r="FT9" s="503"/>
      <c r="FU9" s="504"/>
      <c r="FV9" s="504"/>
      <c r="FW9" s="504"/>
      <c r="FX9" s="504"/>
      <c r="FY9" s="504"/>
      <c r="FZ9" s="504"/>
      <c r="GA9" s="504"/>
      <c r="GB9" s="504"/>
      <c r="GC9" s="504"/>
      <c r="GD9" s="504"/>
      <c r="GE9" s="504"/>
      <c r="GF9" s="504"/>
      <c r="GG9" s="504"/>
      <c r="GH9" s="504"/>
      <c r="GI9" s="504"/>
      <c r="GJ9" s="504"/>
      <c r="GK9" s="504"/>
      <c r="GL9" s="504"/>
      <c r="GM9" s="504"/>
      <c r="GN9" s="504"/>
      <c r="GO9" s="504"/>
      <c r="GP9" s="504"/>
      <c r="GQ9" s="504"/>
      <c r="GR9" s="505"/>
      <c r="GS9" s="503"/>
      <c r="GT9" s="504"/>
      <c r="GU9" s="504"/>
      <c r="GV9" s="504"/>
      <c r="GW9" s="504"/>
      <c r="GX9" s="504"/>
      <c r="GY9" s="504"/>
      <c r="GZ9" s="504"/>
      <c r="HA9" s="504"/>
      <c r="HB9" s="504"/>
      <c r="HC9" s="504"/>
      <c r="HD9" s="504"/>
      <c r="HE9" s="504"/>
      <c r="HF9" s="504"/>
      <c r="HG9" s="504"/>
      <c r="HH9" s="504"/>
      <c r="HI9" s="504"/>
      <c r="HJ9" s="504"/>
      <c r="HK9" s="504"/>
      <c r="HL9" s="504"/>
      <c r="HM9" s="504"/>
      <c r="HN9" s="504"/>
      <c r="HO9" s="504"/>
      <c r="HP9" s="504"/>
      <c r="HQ9" s="505"/>
      <c r="HR9" s="503"/>
      <c r="HS9" s="504"/>
      <c r="HT9" s="504"/>
      <c r="HU9" s="504"/>
      <c r="HV9" s="504"/>
      <c r="HW9" s="504"/>
      <c r="HX9" s="504"/>
      <c r="HY9" s="504"/>
      <c r="HZ9" s="504"/>
      <c r="IA9" s="504"/>
      <c r="IB9" s="504"/>
      <c r="IC9" s="504"/>
      <c r="ID9" s="504"/>
      <c r="IE9" s="504"/>
      <c r="IF9" s="504"/>
      <c r="IG9" s="504"/>
      <c r="IH9" s="504"/>
      <c r="II9" s="504"/>
      <c r="IJ9" s="504"/>
      <c r="IK9" s="504"/>
      <c r="IL9" s="504"/>
      <c r="IM9" s="504"/>
      <c r="IN9" s="504"/>
      <c r="IO9" s="504"/>
      <c r="IP9" s="505"/>
      <c r="IQ9" s="503"/>
      <c r="IR9" s="504"/>
      <c r="IS9" s="504"/>
      <c r="IT9" s="504"/>
      <c r="IU9" s="504"/>
      <c r="IV9" s="504"/>
    </row>
    <row r="10" spans="1:256" ht="131.25" customHeight="1" thickBot="1">
      <c r="A10" s="131" t="s">
        <v>353</v>
      </c>
      <c r="B10" s="131" t="s">
        <v>118</v>
      </c>
      <c r="C10" s="120">
        <v>84.4</v>
      </c>
      <c r="D10" s="119">
        <v>183.3</v>
      </c>
      <c r="E10" s="119">
        <v>120.5</v>
      </c>
      <c r="F10" s="128">
        <f t="shared" si="0"/>
        <v>388.20000000000005</v>
      </c>
      <c r="G10" s="127"/>
      <c r="H10" s="127"/>
      <c r="I10" s="127"/>
      <c r="J10" s="128">
        <f t="shared" si="1"/>
        <v>0</v>
      </c>
      <c r="K10" s="127"/>
      <c r="L10" s="127"/>
      <c r="M10" s="127"/>
      <c r="N10" s="128">
        <f t="shared" si="2"/>
        <v>0</v>
      </c>
      <c r="O10" s="119">
        <v>4</v>
      </c>
      <c r="P10" s="119">
        <v>0.3</v>
      </c>
      <c r="Q10" s="127"/>
      <c r="R10" s="128">
        <f t="shared" si="3"/>
        <v>4.3</v>
      </c>
      <c r="S10" s="129" t="s">
        <v>358</v>
      </c>
      <c r="T10" s="373" t="s">
        <v>502</v>
      </c>
      <c r="U10" s="130" t="s">
        <v>361</v>
      </c>
      <c r="V10" s="127"/>
      <c r="W10" s="127"/>
      <c r="X10" s="127"/>
      <c r="Y10" s="145">
        <f>X10+W10+D10</f>
        <v>183.3</v>
      </c>
    </row>
    <row r="11" spans="1:256" ht="64.5" customHeight="1">
      <c r="A11" s="532" t="s">
        <v>63</v>
      </c>
      <c r="B11" s="532" t="s">
        <v>117</v>
      </c>
      <c r="C11" s="515">
        <v>78.599999999999994</v>
      </c>
      <c r="D11" s="530">
        <v>309.76</v>
      </c>
      <c r="E11" s="530">
        <v>158.69999999999999</v>
      </c>
      <c r="F11" s="538">
        <f t="shared" si="0"/>
        <v>547.05999999999995</v>
      </c>
      <c r="G11" s="541"/>
      <c r="H11" s="535"/>
      <c r="I11" s="535"/>
      <c r="J11" s="538">
        <f t="shared" si="1"/>
        <v>0</v>
      </c>
      <c r="K11" s="541"/>
      <c r="L11" s="535"/>
      <c r="M11" s="535"/>
      <c r="N11" s="538">
        <f t="shared" si="2"/>
        <v>0</v>
      </c>
      <c r="O11" s="569">
        <v>25</v>
      </c>
      <c r="P11" s="530">
        <v>13.5</v>
      </c>
      <c r="Q11" s="530">
        <v>16.2</v>
      </c>
      <c r="R11" s="538">
        <f t="shared" si="3"/>
        <v>54.7</v>
      </c>
      <c r="S11" s="552" t="s">
        <v>358</v>
      </c>
      <c r="T11" s="554" t="s">
        <v>56</v>
      </c>
      <c r="U11" s="211" t="s">
        <v>363</v>
      </c>
      <c r="V11" s="541"/>
      <c r="W11" s="535"/>
      <c r="X11" s="535"/>
      <c r="Y11" s="580">
        <f>SUM(D11+D13+D14+D15+D16+H11+H13+H14+H15+H16+L11+L13+L14+L15+L16+P11+P13+P14+P15+P16)</f>
        <v>909.22</v>
      </c>
    </row>
    <row r="12" spans="1:256" s="13" customFormat="1" ht="24.75" customHeight="1">
      <c r="A12" s="533"/>
      <c r="B12" s="533"/>
      <c r="C12" s="516"/>
      <c r="D12" s="531"/>
      <c r="E12" s="531"/>
      <c r="F12" s="574"/>
      <c r="G12" s="556"/>
      <c r="H12" s="557"/>
      <c r="I12" s="557"/>
      <c r="J12" s="574"/>
      <c r="K12" s="556"/>
      <c r="L12" s="557"/>
      <c r="M12" s="557"/>
      <c r="N12" s="574"/>
      <c r="O12" s="570"/>
      <c r="P12" s="531"/>
      <c r="Q12" s="531"/>
      <c r="R12" s="574"/>
      <c r="S12" s="553"/>
      <c r="T12" s="555"/>
      <c r="U12" s="212" t="s">
        <v>362</v>
      </c>
      <c r="V12" s="556"/>
      <c r="W12" s="557"/>
      <c r="X12" s="557"/>
      <c r="Y12" s="58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</row>
    <row r="13" spans="1:256" ht="39.75" customHeight="1">
      <c r="A13" s="533"/>
      <c r="B13" s="533"/>
      <c r="C13" s="213">
        <v>5</v>
      </c>
      <c r="D13" s="214">
        <v>81</v>
      </c>
      <c r="E13" s="214">
        <v>14</v>
      </c>
      <c r="F13" s="199">
        <f t="shared" si="0"/>
        <v>100</v>
      </c>
      <c r="G13" s="200"/>
      <c r="H13" s="201"/>
      <c r="I13" s="201"/>
      <c r="J13" s="199">
        <f t="shared" si="1"/>
        <v>0</v>
      </c>
      <c r="K13" s="200"/>
      <c r="L13" s="201"/>
      <c r="M13" s="201"/>
      <c r="N13" s="199">
        <f t="shared" si="2"/>
        <v>0</v>
      </c>
      <c r="O13" s="215"/>
      <c r="P13" s="216">
        <v>34</v>
      </c>
      <c r="Q13" s="217"/>
      <c r="R13" s="199">
        <f t="shared" si="3"/>
        <v>34</v>
      </c>
      <c r="S13" s="218" t="s">
        <v>358</v>
      </c>
      <c r="T13" s="364" t="s">
        <v>58</v>
      </c>
      <c r="U13" s="212" t="s">
        <v>364</v>
      </c>
      <c r="V13" s="200"/>
      <c r="W13" s="201"/>
      <c r="X13" s="201"/>
      <c r="Y13" s="581"/>
    </row>
    <row r="14" spans="1:256" ht="76.5" customHeight="1">
      <c r="A14" s="533"/>
      <c r="B14" s="533"/>
      <c r="C14" s="213">
        <v>75.87</v>
      </c>
      <c r="D14" s="214">
        <v>385.46</v>
      </c>
      <c r="E14" s="214">
        <v>10</v>
      </c>
      <c r="F14" s="199">
        <f t="shared" si="0"/>
        <v>471.33</v>
      </c>
      <c r="G14" s="219"/>
      <c r="H14" s="220"/>
      <c r="I14" s="220"/>
      <c r="J14" s="199">
        <f t="shared" si="1"/>
        <v>0</v>
      </c>
      <c r="K14" s="219"/>
      <c r="L14" s="220"/>
      <c r="M14" s="220"/>
      <c r="N14" s="199">
        <f t="shared" si="2"/>
        <v>0</v>
      </c>
      <c r="O14" s="221"/>
      <c r="P14" s="214"/>
      <c r="Q14" s="222"/>
      <c r="R14" s="199">
        <f t="shared" si="3"/>
        <v>0</v>
      </c>
      <c r="S14" s="218" t="s">
        <v>391</v>
      </c>
      <c r="T14" s="347" t="s">
        <v>425</v>
      </c>
      <c r="U14" s="365" t="s">
        <v>426</v>
      </c>
      <c r="V14" s="219"/>
      <c r="W14" s="220"/>
      <c r="X14" s="220"/>
      <c r="Y14" s="581"/>
    </row>
    <row r="15" spans="1:256" ht="111" customHeight="1">
      <c r="A15" s="533"/>
      <c r="B15" s="533"/>
      <c r="C15" s="197">
        <v>7</v>
      </c>
      <c r="D15" s="198">
        <v>85.5</v>
      </c>
      <c r="E15" s="198">
        <v>95.5</v>
      </c>
      <c r="F15" s="199">
        <f t="shared" si="0"/>
        <v>188</v>
      </c>
      <c r="G15" s="219"/>
      <c r="H15" s="220"/>
      <c r="I15" s="220"/>
      <c r="J15" s="199">
        <f t="shared" si="1"/>
        <v>0</v>
      </c>
      <c r="K15" s="219"/>
      <c r="L15" s="220"/>
      <c r="M15" s="220"/>
      <c r="N15" s="199">
        <f t="shared" si="2"/>
        <v>0</v>
      </c>
      <c r="O15" s="221"/>
      <c r="P15" s="214"/>
      <c r="Q15" s="222"/>
      <c r="R15" s="199">
        <f t="shared" si="3"/>
        <v>0</v>
      </c>
      <c r="S15" s="218" t="s">
        <v>391</v>
      </c>
      <c r="T15" s="347" t="s">
        <v>427</v>
      </c>
      <c r="U15" s="365" t="s">
        <v>428</v>
      </c>
      <c r="V15" s="219"/>
      <c r="W15" s="220"/>
      <c r="X15" s="220"/>
      <c r="Y15" s="581"/>
    </row>
    <row r="16" spans="1:256" ht="87.75" customHeight="1" thickBot="1">
      <c r="A16" s="534"/>
      <c r="B16" s="534"/>
      <c r="C16" s="223">
        <v>7.4</v>
      </c>
      <c r="D16" s="205"/>
      <c r="E16" s="205"/>
      <c r="F16" s="224">
        <f t="shared" si="0"/>
        <v>7.4</v>
      </c>
      <c r="G16" s="204"/>
      <c r="H16" s="207"/>
      <c r="I16" s="207"/>
      <c r="J16" s="224">
        <f t="shared" si="1"/>
        <v>0</v>
      </c>
      <c r="K16" s="204"/>
      <c r="L16" s="207"/>
      <c r="M16" s="207"/>
      <c r="N16" s="224">
        <f t="shared" si="2"/>
        <v>0</v>
      </c>
      <c r="O16" s="225"/>
      <c r="P16" s="205"/>
      <c r="Q16" s="226"/>
      <c r="R16" s="224">
        <f t="shared" si="3"/>
        <v>0</v>
      </c>
      <c r="S16" s="209" t="s">
        <v>391</v>
      </c>
      <c r="T16" s="338" t="s">
        <v>392</v>
      </c>
      <c r="U16" s="374" t="s">
        <v>429</v>
      </c>
      <c r="V16" s="204"/>
      <c r="W16" s="207"/>
      <c r="X16" s="207"/>
      <c r="Y16" s="582"/>
    </row>
    <row r="17" spans="1:25" ht="88.5" customHeight="1" thickBot="1">
      <c r="A17" s="125" t="s">
        <v>354</v>
      </c>
      <c r="B17" s="125" t="s">
        <v>116</v>
      </c>
      <c r="C17" s="133"/>
      <c r="D17" s="121">
        <v>103</v>
      </c>
      <c r="E17" s="133"/>
      <c r="F17" s="132">
        <f t="shared" si="0"/>
        <v>103</v>
      </c>
      <c r="G17" s="133"/>
      <c r="H17" s="133"/>
      <c r="I17" s="133"/>
      <c r="J17" s="132">
        <f t="shared" si="1"/>
        <v>0</v>
      </c>
      <c r="K17" s="133"/>
      <c r="L17" s="133"/>
      <c r="M17" s="133"/>
      <c r="N17" s="132">
        <f t="shared" si="2"/>
        <v>0</v>
      </c>
      <c r="O17" s="133"/>
      <c r="P17" s="133"/>
      <c r="Q17" s="133"/>
      <c r="R17" s="132">
        <f t="shared" si="3"/>
        <v>0</v>
      </c>
      <c r="S17" s="150" t="s">
        <v>391</v>
      </c>
      <c r="T17" s="375" t="s">
        <v>393</v>
      </c>
      <c r="U17" s="376" t="s">
        <v>430</v>
      </c>
      <c r="V17" s="133"/>
      <c r="W17" s="133"/>
      <c r="X17" s="133"/>
      <c r="Y17" s="395">
        <f>X17+W17+D17</f>
        <v>103</v>
      </c>
    </row>
    <row r="18" spans="1:25" ht="34.5" customHeight="1">
      <c r="A18" s="524" t="s">
        <v>355</v>
      </c>
      <c r="B18" s="512" t="s">
        <v>115</v>
      </c>
      <c r="C18" s="515">
        <v>315.60000000000002</v>
      </c>
      <c r="D18" s="518">
        <v>1349.2</v>
      </c>
      <c r="E18" s="521"/>
      <c r="F18" s="585">
        <f>SUM(C18+D18+E18)</f>
        <v>1664.8000000000002</v>
      </c>
      <c r="G18" s="541"/>
      <c r="H18" s="535"/>
      <c r="I18" s="535"/>
      <c r="J18" s="538">
        <f t="shared" si="1"/>
        <v>0</v>
      </c>
      <c r="K18" s="541"/>
      <c r="L18" s="535"/>
      <c r="M18" s="535"/>
      <c r="N18" s="538">
        <f>K20+L20+M20</f>
        <v>0</v>
      </c>
      <c r="O18" s="541"/>
      <c r="P18" s="535"/>
      <c r="Q18" s="535"/>
      <c r="R18" s="538">
        <f>O20+P20+Q20</f>
        <v>0</v>
      </c>
      <c r="S18" s="588" t="s">
        <v>358</v>
      </c>
      <c r="T18" s="419" t="s">
        <v>394</v>
      </c>
      <c r="U18" s="211" t="s">
        <v>365</v>
      </c>
      <c r="V18" s="227"/>
      <c r="W18" s="228"/>
      <c r="X18" s="228"/>
      <c r="Y18" s="580">
        <f>SUM(D18+H18+L18+P18)</f>
        <v>1349.2</v>
      </c>
    </row>
    <row r="19" spans="1:25" ht="33.75" customHeight="1">
      <c r="A19" s="525"/>
      <c r="B19" s="513"/>
      <c r="C19" s="516"/>
      <c r="D19" s="519"/>
      <c r="E19" s="522"/>
      <c r="F19" s="586"/>
      <c r="G19" s="542"/>
      <c r="H19" s="536"/>
      <c r="I19" s="536"/>
      <c r="J19" s="539"/>
      <c r="K19" s="542"/>
      <c r="L19" s="536"/>
      <c r="M19" s="536"/>
      <c r="N19" s="539"/>
      <c r="O19" s="542"/>
      <c r="P19" s="536"/>
      <c r="Q19" s="536"/>
      <c r="R19" s="539"/>
      <c r="S19" s="589"/>
      <c r="T19" s="420"/>
      <c r="U19" s="212" t="s">
        <v>366</v>
      </c>
      <c r="V19" s="219"/>
      <c r="W19" s="220"/>
      <c r="X19" s="220"/>
      <c r="Y19" s="581"/>
    </row>
    <row r="20" spans="1:25" ht="23.25" customHeight="1" thickBot="1">
      <c r="A20" s="526"/>
      <c r="B20" s="514"/>
      <c r="C20" s="517"/>
      <c r="D20" s="520"/>
      <c r="E20" s="523"/>
      <c r="F20" s="587"/>
      <c r="G20" s="543"/>
      <c r="H20" s="537"/>
      <c r="I20" s="537"/>
      <c r="J20" s="540"/>
      <c r="K20" s="543"/>
      <c r="L20" s="537"/>
      <c r="M20" s="537"/>
      <c r="N20" s="540"/>
      <c r="O20" s="543"/>
      <c r="P20" s="537"/>
      <c r="Q20" s="537"/>
      <c r="R20" s="540"/>
      <c r="S20" s="590"/>
      <c r="T20" s="474"/>
      <c r="U20" s="210" t="s">
        <v>64</v>
      </c>
      <c r="V20" s="204"/>
      <c r="W20" s="207"/>
      <c r="X20" s="207"/>
      <c r="Y20" s="582"/>
    </row>
    <row r="21" spans="1:25" ht="21.75" customHeight="1" thickBot="1">
      <c r="A21" s="527" t="s">
        <v>178</v>
      </c>
      <c r="B21" s="528"/>
      <c r="C21" s="528"/>
      <c r="D21" s="528"/>
      <c r="E21" s="528"/>
      <c r="F21" s="528">
        <f t="shared" si="0"/>
        <v>0</v>
      </c>
      <c r="G21" s="528"/>
      <c r="H21" s="528"/>
      <c r="I21" s="528"/>
      <c r="J21" s="528">
        <f t="shared" si="1"/>
        <v>0</v>
      </c>
      <c r="K21" s="528"/>
      <c r="L21" s="528"/>
      <c r="M21" s="528"/>
      <c r="N21" s="528">
        <f t="shared" si="2"/>
        <v>0</v>
      </c>
      <c r="O21" s="528"/>
      <c r="P21" s="528"/>
      <c r="Q21" s="528"/>
      <c r="R21" s="528">
        <f t="shared" si="3"/>
        <v>0</v>
      </c>
      <c r="S21" s="528"/>
      <c r="T21" s="528"/>
      <c r="U21" s="528"/>
      <c r="V21" s="528"/>
      <c r="W21" s="528"/>
      <c r="X21" s="528"/>
      <c r="Y21" s="529">
        <f>X21+W21+D21</f>
        <v>0</v>
      </c>
    </row>
    <row r="22" spans="1:25" ht="65.25" customHeight="1">
      <c r="A22" s="544" t="s">
        <v>356</v>
      </c>
      <c r="B22" s="544" t="s">
        <v>114</v>
      </c>
      <c r="C22" s="609">
        <v>436</v>
      </c>
      <c r="D22" s="506">
        <v>871.1</v>
      </c>
      <c r="E22" s="506">
        <v>610.79999999999995</v>
      </c>
      <c r="F22" s="510">
        <f t="shared" si="0"/>
        <v>1917.8999999999999</v>
      </c>
      <c r="G22" s="607"/>
      <c r="H22" s="583"/>
      <c r="I22" s="583"/>
      <c r="J22" s="508">
        <f t="shared" si="1"/>
        <v>0</v>
      </c>
      <c r="K22" s="604"/>
      <c r="L22" s="506">
        <v>163.22499999999999</v>
      </c>
      <c r="M22" s="506">
        <v>101.128</v>
      </c>
      <c r="N22" s="510">
        <f t="shared" si="2"/>
        <v>264.35300000000001</v>
      </c>
      <c r="O22" s="609">
        <v>11.6</v>
      </c>
      <c r="P22" s="506">
        <v>4.5</v>
      </c>
      <c r="Q22" s="611"/>
      <c r="R22" s="510">
        <f t="shared" si="3"/>
        <v>16.100000000000001</v>
      </c>
      <c r="S22" s="578" t="s">
        <v>358</v>
      </c>
      <c r="T22" s="424" t="s">
        <v>395</v>
      </c>
      <c r="U22" s="146" t="s">
        <v>367</v>
      </c>
      <c r="V22" s="118"/>
      <c r="W22" s="124"/>
      <c r="X22" s="124"/>
      <c r="Y22" s="601">
        <f>SUM(D22+D27+D28+D29+D30+D31+D32+D33)</f>
        <v>1386.1999999999998</v>
      </c>
    </row>
    <row r="23" spans="1:25" ht="40.5" customHeight="1">
      <c r="A23" s="545"/>
      <c r="B23" s="545"/>
      <c r="C23" s="610"/>
      <c r="D23" s="507"/>
      <c r="E23" s="507"/>
      <c r="F23" s="511"/>
      <c r="G23" s="608"/>
      <c r="H23" s="584"/>
      <c r="I23" s="584"/>
      <c r="J23" s="509"/>
      <c r="K23" s="605"/>
      <c r="L23" s="507"/>
      <c r="M23" s="507"/>
      <c r="N23" s="511"/>
      <c r="O23" s="610"/>
      <c r="P23" s="507"/>
      <c r="Q23" s="612"/>
      <c r="R23" s="511"/>
      <c r="S23" s="579"/>
      <c r="T23" s="412"/>
      <c r="U23" s="147" t="s">
        <v>368</v>
      </c>
      <c r="V23" s="117"/>
      <c r="W23" s="123"/>
      <c r="X23" s="123"/>
      <c r="Y23" s="602"/>
    </row>
    <row r="24" spans="1:25" ht="40.5" customHeight="1">
      <c r="A24" s="545"/>
      <c r="B24" s="545"/>
      <c r="C24" s="610"/>
      <c r="D24" s="507"/>
      <c r="E24" s="507"/>
      <c r="F24" s="511"/>
      <c r="G24" s="608"/>
      <c r="H24" s="584"/>
      <c r="I24" s="584"/>
      <c r="J24" s="509"/>
      <c r="K24" s="605"/>
      <c r="L24" s="507"/>
      <c r="M24" s="507"/>
      <c r="N24" s="511"/>
      <c r="O24" s="610"/>
      <c r="P24" s="507"/>
      <c r="Q24" s="612"/>
      <c r="R24" s="511"/>
      <c r="S24" s="579"/>
      <c r="T24" s="412"/>
      <c r="U24" s="147" t="s">
        <v>369</v>
      </c>
      <c r="V24" s="117"/>
      <c r="W24" s="123"/>
      <c r="X24" s="123"/>
      <c r="Y24" s="602"/>
    </row>
    <row r="25" spans="1:25" ht="48" customHeight="1">
      <c r="A25" s="545"/>
      <c r="B25" s="545"/>
      <c r="C25" s="610"/>
      <c r="D25" s="507"/>
      <c r="E25" s="507"/>
      <c r="F25" s="511"/>
      <c r="G25" s="608"/>
      <c r="H25" s="584"/>
      <c r="I25" s="584"/>
      <c r="J25" s="509"/>
      <c r="K25" s="605"/>
      <c r="L25" s="507"/>
      <c r="M25" s="507"/>
      <c r="N25" s="511"/>
      <c r="O25" s="610"/>
      <c r="P25" s="507"/>
      <c r="Q25" s="612"/>
      <c r="R25" s="511"/>
      <c r="S25" s="579"/>
      <c r="T25" s="412"/>
      <c r="U25" s="147" t="s">
        <v>370</v>
      </c>
      <c r="V25" s="117"/>
      <c r="W25" s="123"/>
      <c r="X25" s="123"/>
      <c r="Y25" s="602"/>
    </row>
    <row r="26" spans="1:25" ht="37.5" customHeight="1">
      <c r="A26" s="545"/>
      <c r="B26" s="545"/>
      <c r="C26" s="610"/>
      <c r="D26" s="507"/>
      <c r="E26" s="507"/>
      <c r="F26" s="511"/>
      <c r="G26" s="608"/>
      <c r="H26" s="584"/>
      <c r="I26" s="584"/>
      <c r="J26" s="509"/>
      <c r="K26" s="605"/>
      <c r="L26" s="507"/>
      <c r="M26" s="507"/>
      <c r="N26" s="511"/>
      <c r="O26" s="610"/>
      <c r="P26" s="507"/>
      <c r="Q26" s="612"/>
      <c r="R26" s="511"/>
      <c r="S26" s="579"/>
      <c r="T26" s="423"/>
      <c r="U26" s="147" t="s">
        <v>371</v>
      </c>
      <c r="V26" s="117"/>
      <c r="W26" s="123"/>
      <c r="X26" s="123"/>
      <c r="Y26" s="602"/>
    </row>
    <row r="27" spans="1:25" ht="72" customHeight="1">
      <c r="A27" s="545"/>
      <c r="B27" s="545"/>
      <c r="C27" s="18">
        <v>14.7</v>
      </c>
      <c r="D27" s="12">
        <v>40</v>
      </c>
      <c r="E27" s="12">
        <v>15</v>
      </c>
      <c r="F27" s="151">
        <f t="shared" si="0"/>
        <v>69.7</v>
      </c>
      <c r="G27" s="153"/>
      <c r="H27" s="152"/>
      <c r="I27" s="152"/>
      <c r="J27" s="154">
        <f t="shared" si="1"/>
        <v>0</v>
      </c>
      <c r="K27" s="117"/>
      <c r="L27" s="65">
        <v>23</v>
      </c>
      <c r="M27" s="65">
        <v>15</v>
      </c>
      <c r="N27" s="151">
        <f t="shared" si="2"/>
        <v>38</v>
      </c>
      <c r="O27" s="117"/>
      <c r="P27" s="123"/>
      <c r="Q27" s="123"/>
      <c r="R27" s="151">
        <f t="shared" si="3"/>
        <v>0</v>
      </c>
      <c r="S27" s="155" t="s">
        <v>373</v>
      </c>
      <c r="T27" s="298" t="s">
        <v>396</v>
      </c>
      <c r="U27" s="270" t="s">
        <v>444</v>
      </c>
      <c r="V27" s="117"/>
      <c r="W27" s="123"/>
      <c r="X27" s="123"/>
      <c r="Y27" s="602"/>
    </row>
    <row r="28" spans="1:25" ht="84" customHeight="1">
      <c r="A28" s="545"/>
      <c r="B28" s="545"/>
      <c r="C28" s="18">
        <v>259</v>
      </c>
      <c r="D28" s="12">
        <v>297.2</v>
      </c>
      <c r="E28" s="12">
        <v>316.7</v>
      </c>
      <c r="F28" s="151">
        <f t="shared" si="0"/>
        <v>872.90000000000009</v>
      </c>
      <c r="G28" s="153"/>
      <c r="H28" s="152"/>
      <c r="I28" s="152"/>
      <c r="J28" s="154">
        <f t="shared" si="1"/>
        <v>0</v>
      </c>
      <c r="K28" s="117"/>
      <c r="L28" s="123"/>
      <c r="M28" s="123"/>
      <c r="N28" s="151">
        <f t="shared" si="2"/>
        <v>0</v>
      </c>
      <c r="O28" s="32">
        <v>29.7</v>
      </c>
      <c r="P28" s="123"/>
      <c r="Q28" s="123"/>
      <c r="R28" s="151">
        <f t="shared" si="3"/>
        <v>29.7</v>
      </c>
      <c r="S28" s="155" t="s">
        <v>373</v>
      </c>
      <c r="T28" s="298" t="s">
        <v>450</v>
      </c>
      <c r="U28" s="270" t="s">
        <v>445</v>
      </c>
      <c r="V28" s="117"/>
      <c r="W28" s="123"/>
      <c r="X28" s="123"/>
      <c r="Y28" s="602"/>
    </row>
    <row r="29" spans="1:25" ht="75" customHeight="1">
      <c r="A29" s="545"/>
      <c r="B29" s="545"/>
      <c r="C29" s="156"/>
      <c r="D29" s="12">
        <v>22</v>
      </c>
      <c r="E29" s="12">
        <v>30</v>
      </c>
      <c r="F29" s="151">
        <f t="shared" si="0"/>
        <v>52</v>
      </c>
      <c r="G29" s="153"/>
      <c r="H29" s="152"/>
      <c r="I29" s="152"/>
      <c r="J29" s="154">
        <f t="shared" si="1"/>
        <v>0</v>
      </c>
      <c r="K29" s="117"/>
      <c r="L29" s="123"/>
      <c r="M29" s="123"/>
      <c r="N29" s="151">
        <f t="shared" si="2"/>
        <v>0</v>
      </c>
      <c r="O29" s="117"/>
      <c r="P29" s="123"/>
      <c r="Q29" s="123"/>
      <c r="R29" s="151">
        <f t="shared" si="3"/>
        <v>0</v>
      </c>
      <c r="S29" s="155" t="s">
        <v>373</v>
      </c>
      <c r="T29" s="298" t="s">
        <v>449</v>
      </c>
      <c r="U29" s="270" t="s">
        <v>446</v>
      </c>
      <c r="V29" s="117"/>
      <c r="W29" s="123"/>
      <c r="X29" s="123"/>
      <c r="Y29" s="602"/>
    </row>
    <row r="30" spans="1:25" ht="105" customHeight="1">
      <c r="A30" s="545"/>
      <c r="B30" s="545"/>
      <c r="C30" s="156"/>
      <c r="D30" s="12">
        <v>21</v>
      </c>
      <c r="E30" s="12">
        <v>22.5</v>
      </c>
      <c r="F30" s="151">
        <f t="shared" si="0"/>
        <v>43.5</v>
      </c>
      <c r="G30" s="153"/>
      <c r="H30" s="152"/>
      <c r="I30" s="152"/>
      <c r="J30" s="154">
        <f t="shared" si="1"/>
        <v>0</v>
      </c>
      <c r="K30" s="117"/>
      <c r="L30" s="65">
        <v>17</v>
      </c>
      <c r="M30" s="65">
        <v>16.5</v>
      </c>
      <c r="N30" s="151">
        <f t="shared" si="2"/>
        <v>33.5</v>
      </c>
      <c r="O30" s="117"/>
      <c r="P30" s="123"/>
      <c r="Q30" s="123"/>
      <c r="R30" s="151">
        <f t="shared" si="3"/>
        <v>0</v>
      </c>
      <c r="S30" s="155" t="s">
        <v>373</v>
      </c>
      <c r="T30" s="298" t="s">
        <v>448</v>
      </c>
      <c r="U30" s="270" t="s">
        <v>447</v>
      </c>
      <c r="V30" s="117"/>
      <c r="W30" s="123"/>
      <c r="X30" s="123"/>
      <c r="Y30" s="602"/>
    </row>
    <row r="31" spans="1:25" ht="69" customHeight="1">
      <c r="A31" s="545"/>
      <c r="B31" s="545"/>
      <c r="C31" s="66">
        <v>41.9</v>
      </c>
      <c r="D31" s="63">
        <v>75.8</v>
      </c>
      <c r="E31" s="63">
        <v>30.1</v>
      </c>
      <c r="F31" s="157">
        <f t="shared" si="0"/>
        <v>147.79999999999998</v>
      </c>
      <c r="G31" s="158"/>
      <c r="H31" s="159"/>
      <c r="I31" s="159"/>
      <c r="J31" s="160">
        <f t="shared" si="1"/>
        <v>0</v>
      </c>
      <c r="K31" s="161">
        <v>5</v>
      </c>
      <c r="L31" s="68">
        <v>10</v>
      </c>
      <c r="M31" s="162"/>
      <c r="N31" s="157">
        <f t="shared" si="2"/>
        <v>15</v>
      </c>
      <c r="O31" s="163"/>
      <c r="P31" s="162"/>
      <c r="Q31" s="162"/>
      <c r="R31" s="157">
        <f t="shared" si="3"/>
        <v>0</v>
      </c>
      <c r="S31" s="164" t="s">
        <v>373</v>
      </c>
      <c r="T31" s="298" t="s">
        <v>60</v>
      </c>
      <c r="U31" s="270" t="s">
        <v>451</v>
      </c>
      <c r="V31" s="163"/>
      <c r="W31" s="162"/>
      <c r="X31" s="162"/>
      <c r="Y31" s="602"/>
    </row>
    <row r="32" spans="1:25" ht="75" customHeight="1">
      <c r="A32" s="545"/>
      <c r="B32" s="545"/>
      <c r="C32" s="170"/>
      <c r="D32" s="12">
        <v>23.8</v>
      </c>
      <c r="E32" s="12">
        <v>5</v>
      </c>
      <c r="F32" s="157">
        <f t="shared" si="0"/>
        <v>28.8</v>
      </c>
      <c r="G32" s="171"/>
      <c r="H32" s="172"/>
      <c r="I32" s="172"/>
      <c r="J32" s="160">
        <f t="shared" si="1"/>
        <v>0</v>
      </c>
      <c r="K32" s="173"/>
      <c r="L32" s="174">
        <v>8</v>
      </c>
      <c r="M32" s="175">
        <v>5</v>
      </c>
      <c r="N32" s="157">
        <f t="shared" si="2"/>
        <v>13</v>
      </c>
      <c r="O32" s="176"/>
      <c r="P32" s="175"/>
      <c r="Q32" s="175"/>
      <c r="R32" s="157">
        <f t="shared" si="3"/>
        <v>0</v>
      </c>
      <c r="S32" s="177" t="s">
        <v>373</v>
      </c>
      <c r="T32" s="298" t="s">
        <v>397</v>
      </c>
      <c r="U32" s="270" t="s">
        <v>452</v>
      </c>
      <c r="V32" s="176"/>
      <c r="W32" s="175"/>
      <c r="X32" s="175"/>
      <c r="Y32" s="165"/>
    </row>
    <row r="33" spans="1:25" ht="63.75" customHeight="1" thickBot="1">
      <c r="A33" s="546"/>
      <c r="B33" s="546"/>
      <c r="C33" s="12">
        <v>0.3</v>
      </c>
      <c r="D33" s="12">
        <v>35.299999999999997</v>
      </c>
      <c r="E33" s="12">
        <v>25</v>
      </c>
      <c r="F33" s="157">
        <f t="shared" si="0"/>
        <v>60.599999999999994</v>
      </c>
      <c r="G33" s="171"/>
      <c r="H33" s="172"/>
      <c r="I33" s="172"/>
      <c r="J33" s="160">
        <f t="shared" si="1"/>
        <v>0</v>
      </c>
      <c r="K33" s="173"/>
      <c r="L33" s="174"/>
      <c r="M33" s="175"/>
      <c r="N33" s="157">
        <f t="shared" si="2"/>
        <v>0</v>
      </c>
      <c r="O33" s="176"/>
      <c r="P33" s="175"/>
      <c r="Q33" s="175"/>
      <c r="R33" s="157">
        <f t="shared" si="3"/>
        <v>0</v>
      </c>
      <c r="S33" s="177" t="s">
        <v>373</v>
      </c>
      <c r="T33" s="294" t="s">
        <v>61</v>
      </c>
      <c r="U33" s="286" t="s">
        <v>453</v>
      </c>
      <c r="V33" s="176"/>
      <c r="W33" s="175"/>
      <c r="X33" s="175"/>
      <c r="Y33" s="165"/>
    </row>
    <row r="34" spans="1:25" ht="137.25" customHeight="1">
      <c r="A34" s="524" t="s">
        <v>91</v>
      </c>
      <c r="B34" s="524" t="s">
        <v>113</v>
      </c>
      <c r="C34" s="229">
        <v>30</v>
      </c>
      <c r="D34" s="230">
        <v>1343</v>
      </c>
      <c r="E34" s="230">
        <v>1440.3</v>
      </c>
      <c r="F34" s="231">
        <f t="shared" si="0"/>
        <v>2813.3</v>
      </c>
      <c r="G34" s="227"/>
      <c r="H34" s="228"/>
      <c r="I34" s="228"/>
      <c r="J34" s="231">
        <f t="shared" si="1"/>
        <v>0</v>
      </c>
      <c r="K34" s="232">
        <v>30</v>
      </c>
      <c r="L34" s="233">
        <v>963</v>
      </c>
      <c r="M34" s="233">
        <v>943.25</v>
      </c>
      <c r="N34" s="231">
        <f t="shared" si="2"/>
        <v>1936.25</v>
      </c>
      <c r="O34" s="227"/>
      <c r="P34" s="228"/>
      <c r="Q34" s="228"/>
      <c r="R34" s="231">
        <f t="shared" si="3"/>
        <v>0</v>
      </c>
      <c r="S34" s="234" t="s">
        <v>373</v>
      </c>
      <c r="T34" s="336" t="s">
        <v>398</v>
      </c>
      <c r="U34" s="321" t="s">
        <v>454</v>
      </c>
      <c r="V34" s="227"/>
      <c r="W34" s="228"/>
      <c r="X34" s="228"/>
      <c r="Y34" s="580">
        <f>SUM(D34+D35+D37+D38+D39+D40)</f>
        <v>2358.5</v>
      </c>
    </row>
    <row r="35" spans="1:25" ht="57" customHeight="1">
      <c r="A35" s="525"/>
      <c r="B35" s="525"/>
      <c r="C35" s="213"/>
      <c r="D35" s="214">
        <v>286.5</v>
      </c>
      <c r="E35" s="214">
        <v>303</v>
      </c>
      <c r="F35" s="235">
        <f t="shared" si="0"/>
        <v>589.5</v>
      </c>
      <c r="G35" s="219"/>
      <c r="H35" s="220"/>
      <c r="I35" s="220"/>
      <c r="J35" s="235">
        <f t="shared" si="1"/>
        <v>0</v>
      </c>
      <c r="K35" s="236"/>
      <c r="L35" s="237">
        <v>121.5</v>
      </c>
      <c r="M35" s="237">
        <v>128</v>
      </c>
      <c r="N35" s="235">
        <f t="shared" si="2"/>
        <v>249.5</v>
      </c>
      <c r="O35" s="219"/>
      <c r="P35" s="220"/>
      <c r="Q35" s="220"/>
      <c r="R35" s="235">
        <f t="shared" si="3"/>
        <v>0</v>
      </c>
      <c r="S35" s="238" t="s">
        <v>373</v>
      </c>
      <c r="T35" s="337" t="s">
        <v>399</v>
      </c>
      <c r="U35" s="326" t="s">
        <v>455</v>
      </c>
      <c r="V35" s="219"/>
      <c r="W35" s="220"/>
      <c r="X35" s="220"/>
      <c r="Y35" s="581"/>
    </row>
    <row r="36" spans="1:25" ht="99.75" customHeight="1">
      <c r="A36" s="525"/>
      <c r="B36" s="525"/>
      <c r="C36" s="213"/>
      <c r="D36" s="214"/>
      <c r="E36" s="214">
        <v>20</v>
      </c>
      <c r="F36" s="235">
        <f t="shared" si="0"/>
        <v>20</v>
      </c>
      <c r="G36" s="219"/>
      <c r="H36" s="220"/>
      <c r="I36" s="220"/>
      <c r="J36" s="235">
        <f t="shared" si="1"/>
        <v>0</v>
      </c>
      <c r="K36" s="236"/>
      <c r="L36" s="237"/>
      <c r="M36" s="220">
        <v>20</v>
      </c>
      <c r="N36" s="235">
        <f t="shared" si="2"/>
        <v>20</v>
      </c>
      <c r="O36" s="219"/>
      <c r="P36" s="220"/>
      <c r="Q36" s="220"/>
      <c r="R36" s="235">
        <f t="shared" si="3"/>
        <v>0</v>
      </c>
      <c r="S36" s="238" t="s">
        <v>373</v>
      </c>
      <c r="T36" s="337" t="s">
        <v>456</v>
      </c>
      <c r="U36" s="326" t="s">
        <v>457</v>
      </c>
      <c r="V36" s="219"/>
      <c r="W36" s="220"/>
      <c r="X36" s="220"/>
      <c r="Y36" s="581"/>
    </row>
    <row r="37" spans="1:25" ht="57.75" customHeight="1">
      <c r="A37" s="525"/>
      <c r="B37" s="525"/>
      <c r="C37" s="213"/>
      <c r="D37" s="214">
        <v>68</v>
      </c>
      <c r="E37" s="214">
        <v>23.556000000000001</v>
      </c>
      <c r="F37" s="235">
        <f t="shared" si="0"/>
        <v>91.555999999999997</v>
      </c>
      <c r="G37" s="219"/>
      <c r="H37" s="220"/>
      <c r="I37" s="220"/>
      <c r="J37" s="235">
        <f t="shared" si="1"/>
        <v>0</v>
      </c>
      <c r="K37" s="236"/>
      <c r="L37" s="237">
        <v>63</v>
      </c>
      <c r="M37" s="237">
        <v>23.6</v>
      </c>
      <c r="N37" s="235">
        <f t="shared" si="2"/>
        <v>86.6</v>
      </c>
      <c r="O37" s="219"/>
      <c r="P37" s="220"/>
      <c r="Q37" s="220"/>
      <c r="R37" s="235">
        <f t="shared" si="3"/>
        <v>0</v>
      </c>
      <c r="S37" s="238" t="s">
        <v>373</v>
      </c>
      <c r="T37" s="337" t="s">
        <v>400</v>
      </c>
      <c r="U37" s="326" t="s">
        <v>458</v>
      </c>
      <c r="V37" s="219"/>
      <c r="W37" s="220"/>
      <c r="X37" s="220"/>
      <c r="Y37" s="581"/>
    </row>
    <row r="38" spans="1:25" ht="93.75" customHeight="1">
      <c r="A38" s="525"/>
      <c r="B38" s="525"/>
      <c r="C38" s="213"/>
      <c r="D38" s="214">
        <v>115</v>
      </c>
      <c r="E38" s="214">
        <v>150</v>
      </c>
      <c r="F38" s="235">
        <f t="shared" si="0"/>
        <v>265</v>
      </c>
      <c r="G38" s="219"/>
      <c r="H38" s="220"/>
      <c r="I38" s="220"/>
      <c r="J38" s="235">
        <f t="shared" si="1"/>
        <v>0</v>
      </c>
      <c r="K38" s="236"/>
      <c r="L38" s="237">
        <v>115</v>
      </c>
      <c r="M38" s="237">
        <v>115</v>
      </c>
      <c r="N38" s="235">
        <f t="shared" si="2"/>
        <v>230</v>
      </c>
      <c r="O38" s="219"/>
      <c r="P38" s="220"/>
      <c r="Q38" s="220"/>
      <c r="R38" s="235">
        <f t="shared" si="3"/>
        <v>0</v>
      </c>
      <c r="S38" s="238" t="s">
        <v>373</v>
      </c>
      <c r="T38" s="337" t="s">
        <v>459</v>
      </c>
      <c r="U38" s="326" t="s">
        <v>460</v>
      </c>
      <c r="V38" s="219"/>
      <c r="W38" s="220"/>
      <c r="X38" s="220"/>
      <c r="Y38" s="581"/>
    </row>
    <row r="39" spans="1:25" ht="78.75" customHeight="1">
      <c r="A39" s="525"/>
      <c r="B39" s="525"/>
      <c r="C39" s="213"/>
      <c r="D39" s="214">
        <v>455</v>
      </c>
      <c r="E39" s="214">
        <v>505</v>
      </c>
      <c r="F39" s="235">
        <f t="shared" si="0"/>
        <v>960</v>
      </c>
      <c r="G39" s="219"/>
      <c r="H39" s="220"/>
      <c r="I39" s="220"/>
      <c r="J39" s="235">
        <f t="shared" si="1"/>
        <v>0</v>
      </c>
      <c r="K39" s="236"/>
      <c r="L39" s="237">
        <v>415</v>
      </c>
      <c r="M39" s="237">
        <v>455</v>
      </c>
      <c r="N39" s="235">
        <f t="shared" si="2"/>
        <v>870</v>
      </c>
      <c r="O39" s="219"/>
      <c r="P39" s="220"/>
      <c r="Q39" s="220"/>
      <c r="R39" s="235">
        <f t="shared" si="3"/>
        <v>0</v>
      </c>
      <c r="S39" s="238" t="s">
        <v>373</v>
      </c>
      <c r="T39" s="337" t="s">
        <v>401</v>
      </c>
      <c r="U39" s="326" t="s">
        <v>461</v>
      </c>
      <c r="V39" s="219"/>
      <c r="W39" s="220"/>
      <c r="X39" s="220"/>
      <c r="Y39" s="581"/>
    </row>
    <row r="40" spans="1:25" ht="102.75" customHeight="1" thickBot="1">
      <c r="A40" s="526"/>
      <c r="B40" s="526"/>
      <c r="C40" s="223">
        <v>47</v>
      </c>
      <c r="D40" s="205">
        <v>91</v>
      </c>
      <c r="E40" s="205">
        <v>78.8</v>
      </c>
      <c r="F40" s="206">
        <f t="shared" si="0"/>
        <v>216.8</v>
      </c>
      <c r="G40" s="204"/>
      <c r="H40" s="207"/>
      <c r="I40" s="207"/>
      <c r="J40" s="206">
        <f t="shared" si="1"/>
        <v>0</v>
      </c>
      <c r="K40" s="204"/>
      <c r="L40" s="208">
        <v>15</v>
      </c>
      <c r="M40" s="208">
        <v>15</v>
      </c>
      <c r="N40" s="206">
        <f t="shared" si="2"/>
        <v>30</v>
      </c>
      <c r="O40" s="204"/>
      <c r="P40" s="207"/>
      <c r="Q40" s="207"/>
      <c r="R40" s="206">
        <f t="shared" si="3"/>
        <v>0</v>
      </c>
      <c r="S40" s="239" t="s">
        <v>374</v>
      </c>
      <c r="T40" s="338" t="s">
        <v>402</v>
      </c>
      <c r="U40" s="332" t="s">
        <v>462</v>
      </c>
      <c r="V40" s="204"/>
      <c r="W40" s="207"/>
      <c r="X40" s="207"/>
      <c r="Y40" s="582"/>
    </row>
    <row r="41" spans="1:25" ht="21.75" customHeight="1" thickBot="1">
      <c r="A41" s="527" t="s">
        <v>179</v>
      </c>
      <c r="B41" s="528"/>
      <c r="C41" s="528"/>
      <c r="D41" s="528"/>
      <c r="E41" s="528"/>
      <c r="F41" s="528">
        <f t="shared" si="0"/>
        <v>0</v>
      </c>
      <c r="G41" s="528"/>
      <c r="H41" s="528"/>
      <c r="I41" s="528"/>
      <c r="J41" s="528">
        <f t="shared" si="1"/>
        <v>0</v>
      </c>
      <c r="K41" s="528"/>
      <c r="L41" s="528"/>
      <c r="M41" s="528"/>
      <c r="N41" s="528">
        <f t="shared" si="2"/>
        <v>0</v>
      </c>
      <c r="O41" s="528"/>
      <c r="P41" s="528"/>
      <c r="Q41" s="528"/>
      <c r="R41" s="528">
        <f t="shared" si="3"/>
        <v>0</v>
      </c>
      <c r="S41" s="528"/>
      <c r="T41" s="528"/>
      <c r="U41" s="528"/>
      <c r="V41" s="528"/>
      <c r="W41" s="528"/>
      <c r="X41" s="528"/>
      <c r="Y41" s="529">
        <f>X41+W41+D41</f>
        <v>0</v>
      </c>
    </row>
    <row r="42" spans="1:25" ht="57.75" customHeight="1" thickBot="1">
      <c r="A42" s="544" t="s">
        <v>93</v>
      </c>
      <c r="B42" s="544" t="s">
        <v>112</v>
      </c>
      <c r="C42" s="16">
        <v>34.1</v>
      </c>
      <c r="D42" s="17">
        <v>63.2</v>
      </c>
      <c r="E42" s="17">
        <v>28.3</v>
      </c>
      <c r="F42" s="241">
        <f t="shared" si="0"/>
        <v>125.60000000000001</v>
      </c>
      <c r="G42" s="118"/>
      <c r="H42" s="124"/>
      <c r="I42" s="124"/>
      <c r="J42" s="241">
        <f t="shared" si="1"/>
        <v>0</v>
      </c>
      <c r="K42" s="69">
        <v>9</v>
      </c>
      <c r="L42" s="68">
        <v>2.5</v>
      </c>
      <c r="M42" s="162"/>
      <c r="N42" s="240">
        <f t="shared" si="2"/>
        <v>11.5</v>
      </c>
      <c r="O42" s="162"/>
      <c r="P42" s="162">
        <v>0.7</v>
      </c>
      <c r="Q42" s="162"/>
      <c r="R42" s="240">
        <f t="shared" si="3"/>
        <v>0.7</v>
      </c>
      <c r="S42" s="164" t="s">
        <v>391</v>
      </c>
      <c r="T42" s="290" t="s">
        <v>431</v>
      </c>
      <c r="U42" s="295" t="s">
        <v>432</v>
      </c>
      <c r="V42" s="185"/>
      <c r="W42" s="248"/>
      <c r="X42" s="248"/>
      <c r="Y42" s="601">
        <f>SUM(D42+D43+D44+D45+D46)</f>
        <v>466.09999999999997</v>
      </c>
    </row>
    <row r="43" spans="1:25" ht="57.75" customHeight="1">
      <c r="A43" s="545"/>
      <c r="B43" s="545"/>
      <c r="C43" s="18">
        <v>10</v>
      </c>
      <c r="D43" s="12">
        <v>32.299999999999997</v>
      </c>
      <c r="E43" s="12">
        <v>21.5</v>
      </c>
      <c r="F43" s="151">
        <f t="shared" si="0"/>
        <v>63.8</v>
      </c>
      <c r="G43" s="117"/>
      <c r="H43" s="123"/>
      <c r="I43" s="123"/>
      <c r="J43" s="151">
        <f t="shared" si="1"/>
        <v>0</v>
      </c>
      <c r="K43" s="245"/>
      <c r="L43" s="246"/>
      <c r="M43" s="124"/>
      <c r="N43" s="241">
        <f t="shared" si="2"/>
        <v>0</v>
      </c>
      <c r="O43" s="118"/>
      <c r="P43" s="124"/>
      <c r="Q43" s="124"/>
      <c r="R43" s="241">
        <f t="shared" si="3"/>
        <v>0</v>
      </c>
      <c r="S43" s="185" t="s">
        <v>391</v>
      </c>
      <c r="T43" s="291" t="s">
        <v>403</v>
      </c>
      <c r="U43" s="296" t="s">
        <v>433</v>
      </c>
      <c r="V43" s="186"/>
      <c r="W43" s="249"/>
      <c r="X43" s="249"/>
      <c r="Y43" s="602"/>
    </row>
    <row r="44" spans="1:25" ht="66.75" customHeight="1">
      <c r="A44" s="545"/>
      <c r="B44" s="545"/>
      <c r="C44" s="61">
        <v>18.7</v>
      </c>
      <c r="D44" s="62">
        <v>32.200000000000003</v>
      </c>
      <c r="E44" s="62">
        <v>19.2</v>
      </c>
      <c r="F44" s="151">
        <f t="shared" si="0"/>
        <v>70.100000000000009</v>
      </c>
      <c r="G44" s="117"/>
      <c r="H44" s="123"/>
      <c r="I44" s="123"/>
      <c r="J44" s="151">
        <f t="shared" si="1"/>
        <v>0</v>
      </c>
      <c r="K44" s="32"/>
      <c r="L44" s="65"/>
      <c r="M44" s="123"/>
      <c r="N44" s="151">
        <f t="shared" si="2"/>
        <v>0</v>
      </c>
      <c r="O44" s="117"/>
      <c r="P44" s="123">
        <v>0.5</v>
      </c>
      <c r="Q44" s="123"/>
      <c r="R44" s="151">
        <f t="shared" si="3"/>
        <v>0.5</v>
      </c>
      <c r="S44" s="186" t="s">
        <v>391</v>
      </c>
      <c r="T44" s="291" t="s">
        <v>404</v>
      </c>
      <c r="U44" s="296" t="s">
        <v>434</v>
      </c>
      <c r="V44" s="186"/>
      <c r="W44" s="249"/>
      <c r="X44" s="249"/>
      <c r="Y44" s="602"/>
    </row>
    <row r="45" spans="1:25" ht="78.75" customHeight="1">
      <c r="A45" s="545"/>
      <c r="B45" s="545"/>
      <c r="C45" s="18">
        <v>120</v>
      </c>
      <c r="D45" s="12">
        <v>298.39999999999998</v>
      </c>
      <c r="E45" s="12">
        <v>39.700000000000003</v>
      </c>
      <c r="F45" s="151">
        <f t="shared" si="0"/>
        <v>458.09999999999997</v>
      </c>
      <c r="G45" s="117"/>
      <c r="H45" s="123"/>
      <c r="I45" s="123"/>
      <c r="J45" s="151">
        <f t="shared" si="1"/>
        <v>0</v>
      </c>
      <c r="K45" s="117"/>
      <c r="L45" s="123"/>
      <c r="M45" s="123"/>
      <c r="N45" s="151">
        <f t="shared" si="2"/>
        <v>0</v>
      </c>
      <c r="O45" s="117"/>
      <c r="P45" s="123"/>
      <c r="Q45" s="123"/>
      <c r="R45" s="151">
        <f t="shared" si="3"/>
        <v>0</v>
      </c>
      <c r="S45" s="186" t="s">
        <v>391</v>
      </c>
      <c r="T45" s="291" t="s">
        <v>405</v>
      </c>
      <c r="U45" s="296" t="s">
        <v>436</v>
      </c>
      <c r="V45" s="186"/>
      <c r="W45" s="249"/>
      <c r="X45" s="249"/>
      <c r="Y45" s="602"/>
    </row>
    <row r="46" spans="1:25" ht="64.5" customHeight="1" thickBot="1">
      <c r="A46" s="546"/>
      <c r="B46" s="546"/>
      <c r="C46" s="19">
        <v>10</v>
      </c>
      <c r="D46" s="20">
        <v>40</v>
      </c>
      <c r="E46" s="20">
        <v>20</v>
      </c>
      <c r="F46" s="242">
        <f t="shared" si="0"/>
        <v>70</v>
      </c>
      <c r="G46" s="243"/>
      <c r="H46" s="244"/>
      <c r="I46" s="244"/>
      <c r="J46" s="242">
        <f t="shared" si="1"/>
        <v>0</v>
      </c>
      <c r="K46" s="243"/>
      <c r="L46" s="244"/>
      <c r="M46" s="244"/>
      <c r="N46" s="242">
        <f t="shared" si="2"/>
        <v>0</v>
      </c>
      <c r="O46" s="243"/>
      <c r="P46" s="244"/>
      <c r="Q46" s="244"/>
      <c r="R46" s="242">
        <f t="shared" si="3"/>
        <v>0</v>
      </c>
      <c r="S46" s="247" t="s">
        <v>391</v>
      </c>
      <c r="T46" s="292" t="s">
        <v>435</v>
      </c>
      <c r="U46" s="297" t="s">
        <v>437</v>
      </c>
      <c r="V46" s="247"/>
      <c r="W46" s="250"/>
      <c r="X46" s="250"/>
      <c r="Y46" s="603"/>
    </row>
    <row r="47" spans="1:25" ht="55.5" customHeight="1">
      <c r="A47" s="532" t="s">
        <v>94</v>
      </c>
      <c r="B47" s="532" t="s">
        <v>111</v>
      </c>
      <c r="C47" s="227"/>
      <c r="D47" s="228">
        <v>319.5</v>
      </c>
      <c r="E47" s="228">
        <v>220</v>
      </c>
      <c r="F47" s="231">
        <f t="shared" si="0"/>
        <v>539.5</v>
      </c>
      <c r="G47" s="227"/>
      <c r="H47" s="228"/>
      <c r="I47" s="228"/>
      <c r="J47" s="231">
        <f t="shared" si="1"/>
        <v>0</v>
      </c>
      <c r="K47" s="227"/>
      <c r="L47" s="233">
        <v>94.5</v>
      </c>
      <c r="M47" s="233">
        <v>5</v>
      </c>
      <c r="N47" s="231">
        <f t="shared" si="2"/>
        <v>99.5</v>
      </c>
      <c r="O47" s="227"/>
      <c r="P47" s="228"/>
      <c r="Q47" s="228"/>
      <c r="R47" s="231">
        <f t="shared" si="3"/>
        <v>0</v>
      </c>
      <c r="S47" s="234" t="s">
        <v>374</v>
      </c>
      <c r="T47" s="336" t="s">
        <v>406</v>
      </c>
      <c r="U47" s="336" t="s">
        <v>463</v>
      </c>
      <c r="V47" s="377"/>
      <c r="W47" s="201"/>
      <c r="X47" s="201"/>
      <c r="Y47" s="600">
        <f>SUM(D47+D48+D49+D50+D51)</f>
        <v>1189.5</v>
      </c>
    </row>
    <row r="48" spans="1:25" ht="56.25" customHeight="1">
      <c r="A48" s="533"/>
      <c r="B48" s="533"/>
      <c r="C48" s="219"/>
      <c r="D48" s="220">
        <v>120</v>
      </c>
      <c r="E48" s="220">
        <v>66</v>
      </c>
      <c r="F48" s="235">
        <f t="shared" si="0"/>
        <v>186</v>
      </c>
      <c r="G48" s="219"/>
      <c r="H48" s="220"/>
      <c r="I48" s="220"/>
      <c r="J48" s="235">
        <f t="shared" si="1"/>
        <v>0</v>
      </c>
      <c r="K48" s="219"/>
      <c r="L48" s="220">
        <v>5</v>
      </c>
      <c r="M48" s="220">
        <v>5</v>
      </c>
      <c r="N48" s="235">
        <f t="shared" si="2"/>
        <v>10</v>
      </c>
      <c r="O48" s="219"/>
      <c r="P48" s="220"/>
      <c r="Q48" s="220"/>
      <c r="R48" s="235">
        <f t="shared" si="3"/>
        <v>0</v>
      </c>
      <c r="S48" s="238" t="s">
        <v>374</v>
      </c>
      <c r="T48" s="337" t="s">
        <v>407</v>
      </c>
      <c r="U48" s="337" t="s">
        <v>464</v>
      </c>
      <c r="V48" s="378"/>
      <c r="W48" s="220"/>
      <c r="X48" s="220"/>
      <c r="Y48" s="595"/>
    </row>
    <row r="49" spans="1:25" ht="79.5" customHeight="1">
      <c r="A49" s="533"/>
      <c r="B49" s="533"/>
      <c r="C49" s="379"/>
      <c r="D49" s="214">
        <v>380</v>
      </c>
      <c r="E49" s="214">
        <v>75</v>
      </c>
      <c r="F49" s="235">
        <f>D49+E49</f>
        <v>455</v>
      </c>
      <c r="G49" s="219"/>
      <c r="H49" s="220"/>
      <c r="I49" s="220"/>
      <c r="J49" s="235">
        <f t="shared" si="1"/>
        <v>0</v>
      </c>
      <c r="K49" s="219"/>
      <c r="L49" s="220"/>
      <c r="M49" s="220"/>
      <c r="N49" s="235">
        <f t="shared" si="2"/>
        <v>0</v>
      </c>
      <c r="O49" s="219"/>
      <c r="P49" s="220"/>
      <c r="Q49" s="220">
        <v>20</v>
      </c>
      <c r="R49" s="235">
        <f t="shared" si="3"/>
        <v>20</v>
      </c>
      <c r="S49" s="238" t="s">
        <v>374</v>
      </c>
      <c r="T49" s="337" t="s">
        <v>465</v>
      </c>
      <c r="U49" s="337" t="s">
        <v>466</v>
      </c>
      <c r="V49" s="378"/>
      <c r="W49" s="220"/>
      <c r="X49" s="220"/>
      <c r="Y49" s="595"/>
    </row>
    <row r="50" spans="1:25" ht="72.75" customHeight="1">
      <c r="A50" s="533"/>
      <c r="B50" s="533"/>
      <c r="C50" s="219"/>
      <c r="D50" s="214">
        <v>240</v>
      </c>
      <c r="E50" s="214">
        <v>260</v>
      </c>
      <c r="F50" s="235">
        <f t="shared" si="0"/>
        <v>500</v>
      </c>
      <c r="G50" s="219"/>
      <c r="H50" s="220"/>
      <c r="I50" s="220"/>
      <c r="J50" s="235">
        <f t="shared" si="1"/>
        <v>0</v>
      </c>
      <c r="K50" s="219"/>
      <c r="L50" s="220"/>
      <c r="M50" s="220"/>
      <c r="N50" s="235">
        <f t="shared" si="2"/>
        <v>0</v>
      </c>
      <c r="O50" s="219"/>
      <c r="P50" s="220"/>
      <c r="Q50" s="220"/>
      <c r="R50" s="235">
        <f t="shared" si="3"/>
        <v>0</v>
      </c>
      <c r="S50" s="238" t="s">
        <v>374</v>
      </c>
      <c r="T50" s="337" t="s">
        <v>408</v>
      </c>
      <c r="U50" s="337" t="s">
        <v>467</v>
      </c>
      <c r="V50" s="378"/>
      <c r="W50" s="220"/>
      <c r="X50" s="220"/>
      <c r="Y50" s="595"/>
    </row>
    <row r="51" spans="1:25" ht="87" customHeight="1" thickBot="1">
      <c r="A51" s="533"/>
      <c r="B51" s="533"/>
      <c r="C51" s="366"/>
      <c r="D51" s="367">
        <v>130</v>
      </c>
      <c r="E51" s="367">
        <v>70</v>
      </c>
      <c r="F51" s="368">
        <f t="shared" si="0"/>
        <v>200</v>
      </c>
      <c r="G51" s="366"/>
      <c r="H51" s="369"/>
      <c r="I51" s="369"/>
      <c r="J51" s="368">
        <f t="shared" si="1"/>
        <v>0</v>
      </c>
      <c r="K51" s="366"/>
      <c r="L51" s="369"/>
      <c r="M51" s="369"/>
      <c r="N51" s="368">
        <f t="shared" si="2"/>
        <v>0</v>
      </c>
      <c r="O51" s="366"/>
      <c r="P51" s="369"/>
      <c r="Q51" s="369"/>
      <c r="R51" s="368">
        <f t="shared" si="3"/>
        <v>0</v>
      </c>
      <c r="S51" s="380" t="s">
        <v>374</v>
      </c>
      <c r="T51" s="338" t="s">
        <v>409</v>
      </c>
      <c r="U51" s="338" t="s">
        <v>468</v>
      </c>
      <c r="V51" s="381"/>
      <c r="W51" s="369"/>
      <c r="X51" s="369"/>
      <c r="Y51" s="595"/>
    </row>
    <row r="52" spans="1:25" ht="21.75" customHeight="1" thickBot="1">
      <c r="A52" s="503" t="s">
        <v>95</v>
      </c>
      <c r="B52" s="504"/>
      <c r="C52" s="504"/>
      <c r="D52" s="504"/>
      <c r="E52" s="504"/>
      <c r="F52" s="504">
        <f t="shared" si="0"/>
        <v>0</v>
      </c>
      <c r="G52" s="504"/>
      <c r="H52" s="504"/>
      <c r="I52" s="504"/>
      <c r="J52" s="504">
        <f t="shared" si="1"/>
        <v>0</v>
      </c>
      <c r="K52" s="504"/>
      <c r="L52" s="504"/>
      <c r="M52" s="504"/>
      <c r="N52" s="504">
        <f t="shared" si="2"/>
        <v>0</v>
      </c>
      <c r="O52" s="504"/>
      <c r="P52" s="504"/>
      <c r="Q52" s="504"/>
      <c r="R52" s="504">
        <f t="shared" si="3"/>
        <v>0</v>
      </c>
      <c r="S52" s="504"/>
      <c r="T52" s="504"/>
      <c r="U52" s="504"/>
      <c r="V52" s="504"/>
      <c r="W52" s="504"/>
      <c r="X52" s="504"/>
      <c r="Y52" s="505">
        <f>X52+W52+D52</f>
        <v>0</v>
      </c>
    </row>
    <row r="53" spans="1:25" ht="97.5" customHeight="1">
      <c r="A53" s="545" t="s">
        <v>96</v>
      </c>
      <c r="B53" s="545" t="s">
        <v>110</v>
      </c>
      <c r="C53" s="61">
        <v>832.2</v>
      </c>
      <c r="D53" s="62">
        <v>2009.2</v>
      </c>
      <c r="E53" s="62">
        <v>1521.4</v>
      </c>
      <c r="F53" s="251">
        <f t="shared" si="0"/>
        <v>4362.8</v>
      </c>
      <c r="G53" s="255"/>
      <c r="H53" s="255"/>
      <c r="I53" s="255"/>
      <c r="J53" s="251">
        <f t="shared" si="1"/>
        <v>0</v>
      </c>
      <c r="K53" s="255"/>
      <c r="L53" s="255"/>
      <c r="M53" s="255"/>
      <c r="N53" s="251">
        <f t="shared" si="2"/>
        <v>0</v>
      </c>
      <c r="O53" s="61">
        <v>233</v>
      </c>
      <c r="P53" s="259">
        <v>186</v>
      </c>
      <c r="Q53" s="62">
        <v>189</v>
      </c>
      <c r="R53" s="251">
        <f t="shared" si="3"/>
        <v>608</v>
      </c>
      <c r="S53" s="260" t="s">
        <v>372</v>
      </c>
      <c r="T53" s="295" t="s">
        <v>472</v>
      </c>
      <c r="U53" s="295" t="s">
        <v>474</v>
      </c>
      <c r="V53" s="255"/>
      <c r="W53" s="255"/>
      <c r="X53" s="255"/>
      <c r="Y53" s="598">
        <f>SUM(D53+D54)</f>
        <v>3919.2</v>
      </c>
    </row>
    <row r="54" spans="1:25" ht="69" customHeight="1" thickBot="1">
      <c r="A54" s="546"/>
      <c r="B54" s="546"/>
      <c r="C54" s="18">
        <v>42.3</v>
      </c>
      <c r="D54" s="12">
        <v>1910</v>
      </c>
      <c r="E54" s="12">
        <v>137.4</v>
      </c>
      <c r="F54" s="122">
        <f t="shared" si="0"/>
        <v>2089.6999999999998</v>
      </c>
      <c r="G54" s="123"/>
      <c r="H54" s="123"/>
      <c r="I54" s="123"/>
      <c r="J54" s="122">
        <f t="shared" si="1"/>
        <v>0</v>
      </c>
      <c r="K54" s="123"/>
      <c r="L54" s="46">
        <v>15</v>
      </c>
      <c r="M54" s="12">
        <v>15</v>
      </c>
      <c r="N54" s="122">
        <f t="shared" si="2"/>
        <v>30</v>
      </c>
      <c r="O54" s="18">
        <v>32</v>
      </c>
      <c r="P54" s="46">
        <v>13</v>
      </c>
      <c r="Q54" s="12">
        <v>59.3</v>
      </c>
      <c r="R54" s="122">
        <f t="shared" si="3"/>
        <v>104.3</v>
      </c>
      <c r="S54" s="155" t="s">
        <v>372</v>
      </c>
      <c r="T54" s="339" t="s">
        <v>473</v>
      </c>
      <c r="U54" s="297" t="s">
        <v>475</v>
      </c>
      <c r="V54" s="123"/>
      <c r="W54" s="123"/>
      <c r="X54" s="123"/>
      <c r="Y54" s="599"/>
    </row>
    <row r="55" spans="1:25" ht="41.25" customHeight="1">
      <c r="A55" s="532" t="s">
        <v>97</v>
      </c>
      <c r="B55" s="532" t="s">
        <v>109</v>
      </c>
      <c r="C55" s="382">
        <v>14.6</v>
      </c>
      <c r="D55" s="367">
        <v>30.4</v>
      </c>
      <c r="E55" s="367">
        <v>15</v>
      </c>
      <c r="F55" s="383">
        <f t="shared" si="0"/>
        <v>60</v>
      </c>
      <c r="G55" s="220"/>
      <c r="H55" s="220"/>
      <c r="I55" s="220"/>
      <c r="J55" s="383">
        <f t="shared" si="1"/>
        <v>0</v>
      </c>
      <c r="K55" s="220"/>
      <c r="L55" s="216">
        <v>1</v>
      </c>
      <c r="M55" s="214"/>
      <c r="N55" s="383">
        <f t="shared" si="2"/>
        <v>1</v>
      </c>
      <c r="O55" s="216">
        <v>0.7</v>
      </c>
      <c r="P55" s="216">
        <v>1</v>
      </c>
      <c r="Q55" s="214"/>
      <c r="R55" s="383">
        <f t="shared" si="3"/>
        <v>1.7</v>
      </c>
      <c r="S55" s="384" t="s">
        <v>358</v>
      </c>
      <c r="T55" s="344" t="s">
        <v>410</v>
      </c>
      <c r="U55" s="336" t="s">
        <v>498</v>
      </c>
      <c r="V55" s="220"/>
      <c r="W55" s="220"/>
      <c r="X55" s="220"/>
      <c r="Y55" s="594">
        <f>SUM(D55+D56+D57+D58+D59)</f>
        <v>643.60000000000014</v>
      </c>
    </row>
    <row r="56" spans="1:25" ht="94.5" customHeight="1">
      <c r="A56" s="533"/>
      <c r="B56" s="533"/>
      <c r="C56" s="213">
        <v>33.200000000000003</v>
      </c>
      <c r="D56" s="214">
        <v>473.3</v>
      </c>
      <c r="E56" s="214">
        <v>349</v>
      </c>
      <c r="F56" s="383">
        <f t="shared" si="0"/>
        <v>855.5</v>
      </c>
      <c r="G56" s="220"/>
      <c r="H56" s="220"/>
      <c r="I56" s="220"/>
      <c r="J56" s="383">
        <f t="shared" si="1"/>
        <v>0</v>
      </c>
      <c r="K56" s="220"/>
      <c r="L56" s="216">
        <v>5</v>
      </c>
      <c r="M56" s="214">
        <v>2.9</v>
      </c>
      <c r="N56" s="383">
        <f t="shared" si="2"/>
        <v>7.9</v>
      </c>
      <c r="O56" s="213">
        <v>23.5</v>
      </c>
      <c r="P56" s="216">
        <v>48</v>
      </c>
      <c r="Q56" s="214">
        <v>7.2</v>
      </c>
      <c r="R56" s="383">
        <f t="shared" si="3"/>
        <v>78.7</v>
      </c>
      <c r="S56" s="384" t="s">
        <v>372</v>
      </c>
      <c r="T56" s="345" t="s">
        <v>476</v>
      </c>
      <c r="U56" s="337" t="s">
        <v>478</v>
      </c>
      <c r="V56" s="220"/>
      <c r="W56" s="220"/>
      <c r="X56" s="220"/>
      <c r="Y56" s="595"/>
    </row>
    <row r="57" spans="1:25" ht="91.5" customHeight="1">
      <c r="A57" s="533"/>
      <c r="B57" s="533"/>
      <c r="C57" s="213">
        <v>1.1000000000000001</v>
      </c>
      <c r="D57" s="214">
        <v>45</v>
      </c>
      <c r="E57" s="214">
        <v>40.5</v>
      </c>
      <c r="F57" s="383">
        <f t="shared" si="0"/>
        <v>86.6</v>
      </c>
      <c r="G57" s="220"/>
      <c r="H57" s="220"/>
      <c r="I57" s="220"/>
      <c r="J57" s="383">
        <f t="shared" si="1"/>
        <v>0</v>
      </c>
      <c r="K57" s="220"/>
      <c r="L57" s="216"/>
      <c r="M57" s="214"/>
      <c r="N57" s="383">
        <f t="shared" si="2"/>
        <v>0</v>
      </c>
      <c r="O57" s="216">
        <v>0.5</v>
      </c>
      <c r="P57" s="216">
        <v>0.9</v>
      </c>
      <c r="Q57" s="214"/>
      <c r="R57" s="383">
        <f t="shared" si="3"/>
        <v>1.4</v>
      </c>
      <c r="S57" s="384" t="s">
        <v>372</v>
      </c>
      <c r="T57" s="345" t="s">
        <v>477</v>
      </c>
      <c r="U57" s="337" t="s">
        <v>479</v>
      </c>
      <c r="V57" s="220"/>
      <c r="W57" s="220"/>
      <c r="X57" s="220"/>
      <c r="Y57" s="595"/>
    </row>
    <row r="58" spans="1:25" ht="84.75" customHeight="1">
      <c r="A58" s="533"/>
      <c r="B58" s="533"/>
      <c r="C58" s="216"/>
      <c r="D58" s="214">
        <v>0.7</v>
      </c>
      <c r="E58" s="214"/>
      <c r="F58" s="383">
        <f t="shared" si="0"/>
        <v>0.7</v>
      </c>
      <c r="G58" s="220"/>
      <c r="H58" s="220"/>
      <c r="I58" s="220"/>
      <c r="J58" s="383">
        <f t="shared" si="1"/>
        <v>0</v>
      </c>
      <c r="K58" s="220"/>
      <c r="L58" s="216"/>
      <c r="M58" s="214"/>
      <c r="N58" s="383">
        <f t="shared" si="2"/>
        <v>0</v>
      </c>
      <c r="O58" s="216"/>
      <c r="P58" s="216"/>
      <c r="Q58" s="214"/>
      <c r="R58" s="383">
        <f t="shared" si="3"/>
        <v>0</v>
      </c>
      <c r="S58" s="384" t="s">
        <v>372</v>
      </c>
      <c r="T58" s="345" t="s">
        <v>411</v>
      </c>
      <c r="U58" s="337" t="s">
        <v>480</v>
      </c>
      <c r="V58" s="220"/>
      <c r="W58" s="220"/>
      <c r="X58" s="220"/>
      <c r="Y58" s="595"/>
    </row>
    <row r="59" spans="1:25" ht="73.5" customHeight="1" thickBot="1">
      <c r="A59" s="534"/>
      <c r="B59" s="534"/>
      <c r="C59" s="213">
        <v>4.8</v>
      </c>
      <c r="D59" s="214">
        <v>94.2</v>
      </c>
      <c r="E59" s="214">
        <v>38.9</v>
      </c>
      <c r="F59" s="383">
        <f t="shared" si="0"/>
        <v>137.9</v>
      </c>
      <c r="G59" s="220"/>
      <c r="H59" s="220"/>
      <c r="I59" s="220"/>
      <c r="J59" s="383">
        <f t="shared" si="1"/>
        <v>0</v>
      </c>
      <c r="K59" s="220"/>
      <c r="L59" s="220"/>
      <c r="M59" s="220"/>
      <c r="N59" s="383">
        <f t="shared" si="2"/>
        <v>0</v>
      </c>
      <c r="O59" s="220">
        <v>3</v>
      </c>
      <c r="P59" s="220">
        <v>27</v>
      </c>
      <c r="Q59" s="220"/>
      <c r="R59" s="383">
        <f t="shared" si="3"/>
        <v>30</v>
      </c>
      <c r="S59" s="384" t="s">
        <v>372</v>
      </c>
      <c r="T59" s="346" t="s">
        <v>412</v>
      </c>
      <c r="U59" s="347" t="s">
        <v>481</v>
      </c>
      <c r="V59" s="220"/>
      <c r="W59" s="220"/>
      <c r="X59" s="220"/>
      <c r="Y59" s="596"/>
    </row>
    <row r="60" spans="1:25" ht="69" customHeight="1">
      <c r="A60" s="544" t="s">
        <v>98</v>
      </c>
      <c r="B60" s="544" t="s">
        <v>503</v>
      </c>
      <c r="C60" s="46"/>
      <c r="D60" s="12">
        <v>55</v>
      </c>
      <c r="E60" s="12">
        <v>45</v>
      </c>
      <c r="F60" s="122">
        <f t="shared" si="0"/>
        <v>100</v>
      </c>
      <c r="G60" s="123"/>
      <c r="H60" s="123"/>
      <c r="I60" s="123"/>
      <c r="J60" s="122">
        <f t="shared" si="1"/>
        <v>0</v>
      </c>
      <c r="K60" s="123"/>
      <c r="L60" s="123"/>
      <c r="M60" s="123"/>
      <c r="N60" s="122">
        <f t="shared" si="2"/>
        <v>0</v>
      </c>
      <c r="O60" s="123"/>
      <c r="P60" s="123"/>
      <c r="Q60" s="123"/>
      <c r="R60" s="122">
        <f t="shared" si="3"/>
        <v>0</v>
      </c>
      <c r="S60" s="166" t="s">
        <v>374</v>
      </c>
      <c r="T60" s="290" t="s">
        <v>413</v>
      </c>
      <c r="U60" s="295" t="s">
        <v>469</v>
      </c>
      <c r="V60" s="123"/>
      <c r="W60" s="123"/>
      <c r="X60" s="123"/>
      <c r="Y60" s="597">
        <f>SUM(D60+D61+D62+D63+D64+D65+D66+D67)</f>
        <v>3801.11</v>
      </c>
    </row>
    <row r="61" spans="1:25" ht="72.75" customHeight="1">
      <c r="A61" s="545"/>
      <c r="B61" s="545"/>
      <c r="C61" s="46"/>
      <c r="D61" s="12">
        <v>40</v>
      </c>
      <c r="E61" s="12">
        <v>30</v>
      </c>
      <c r="F61" s="122">
        <f t="shared" si="0"/>
        <v>70</v>
      </c>
      <c r="G61" s="123"/>
      <c r="H61" s="123"/>
      <c r="I61" s="123"/>
      <c r="J61" s="122">
        <f t="shared" si="1"/>
        <v>0</v>
      </c>
      <c r="K61" s="123"/>
      <c r="L61" s="123"/>
      <c r="M61" s="123"/>
      <c r="N61" s="122">
        <f t="shared" si="2"/>
        <v>0</v>
      </c>
      <c r="O61" s="123"/>
      <c r="P61" s="123"/>
      <c r="Q61" s="123"/>
      <c r="R61" s="122">
        <f t="shared" si="3"/>
        <v>0</v>
      </c>
      <c r="S61" s="166" t="s">
        <v>374</v>
      </c>
      <c r="T61" s="291" t="s">
        <v>414</v>
      </c>
      <c r="U61" s="296" t="s">
        <v>470</v>
      </c>
      <c r="V61" s="123"/>
      <c r="W61" s="123"/>
      <c r="X61" s="123"/>
      <c r="Y61" s="598"/>
    </row>
    <row r="62" spans="1:25" ht="57.75" customHeight="1">
      <c r="A62" s="545"/>
      <c r="B62" s="545"/>
      <c r="C62" s="46"/>
      <c r="D62" s="12">
        <v>80</v>
      </c>
      <c r="E62" s="12">
        <v>120</v>
      </c>
      <c r="F62" s="122">
        <v>200</v>
      </c>
      <c r="G62" s="123"/>
      <c r="H62" s="123"/>
      <c r="I62" s="123"/>
      <c r="J62" s="122"/>
      <c r="K62" s="123"/>
      <c r="L62" s="123"/>
      <c r="M62" s="123"/>
      <c r="N62" s="122"/>
      <c r="O62" s="178"/>
      <c r="P62" s="178"/>
      <c r="Q62" s="123"/>
      <c r="R62" s="122"/>
      <c r="S62" s="166" t="s">
        <v>374</v>
      </c>
      <c r="T62" s="291" t="s">
        <v>415</v>
      </c>
      <c r="U62" s="296" t="s">
        <v>471</v>
      </c>
      <c r="V62" s="123"/>
      <c r="W62" s="123"/>
      <c r="X62" s="123"/>
      <c r="Y62" s="598"/>
    </row>
    <row r="63" spans="1:25" ht="49.5" customHeight="1">
      <c r="A63" s="545"/>
      <c r="B63" s="545"/>
      <c r="C63" s="46"/>
      <c r="D63" s="12">
        <v>401.71</v>
      </c>
      <c r="E63" s="12">
        <v>304.15600000000001</v>
      </c>
      <c r="F63" s="122">
        <f t="shared" si="0"/>
        <v>705.86599999999999</v>
      </c>
      <c r="G63" s="123"/>
      <c r="H63" s="123"/>
      <c r="I63" s="123"/>
      <c r="J63" s="122">
        <f t="shared" si="1"/>
        <v>0</v>
      </c>
      <c r="K63" s="123"/>
      <c r="L63" s="123"/>
      <c r="M63" s="123"/>
      <c r="N63" s="122">
        <f t="shared" si="2"/>
        <v>0</v>
      </c>
      <c r="O63" s="18">
        <v>17.5</v>
      </c>
      <c r="P63" s="46">
        <v>2</v>
      </c>
      <c r="Q63" s="123"/>
      <c r="R63" s="122">
        <f t="shared" si="3"/>
        <v>19.5</v>
      </c>
      <c r="S63" s="166" t="s">
        <v>358</v>
      </c>
      <c r="T63" s="291" t="s">
        <v>416</v>
      </c>
      <c r="U63" s="296" t="s">
        <v>499</v>
      </c>
      <c r="V63" s="123"/>
      <c r="W63" s="123"/>
      <c r="X63" s="123"/>
      <c r="Y63" s="598"/>
    </row>
    <row r="64" spans="1:25" ht="62.25" customHeight="1">
      <c r="A64" s="545"/>
      <c r="B64" s="545"/>
      <c r="C64" s="46"/>
      <c r="D64" s="12">
        <v>303</v>
      </c>
      <c r="E64" s="12">
        <v>303</v>
      </c>
      <c r="F64" s="122">
        <f t="shared" si="0"/>
        <v>606</v>
      </c>
      <c r="G64" s="123"/>
      <c r="H64" s="123"/>
      <c r="I64" s="123"/>
      <c r="J64" s="122">
        <f t="shared" si="1"/>
        <v>0</v>
      </c>
      <c r="K64" s="123"/>
      <c r="L64" s="123"/>
      <c r="M64" s="123"/>
      <c r="N64" s="122">
        <f t="shared" si="2"/>
        <v>0</v>
      </c>
      <c r="O64" s="123"/>
      <c r="P64" s="123"/>
      <c r="Q64" s="123"/>
      <c r="R64" s="122">
        <f t="shared" si="3"/>
        <v>0</v>
      </c>
      <c r="S64" s="166" t="s">
        <v>372</v>
      </c>
      <c r="T64" s="291" t="s">
        <v>417</v>
      </c>
      <c r="U64" s="296" t="s">
        <v>482</v>
      </c>
      <c r="V64" s="123"/>
      <c r="W64" s="123"/>
      <c r="X64" s="123"/>
      <c r="Y64" s="598"/>
    </row>
    <row r="65" spans="1:25" ht="74.25" customHeight="1">
      <c r="A65" s="545"/>
      <c r="B65" s="545"/>
      <c r="C65" s="18">
        <v>100</v>
      </c>
      <c r="D65" s="12">
        <v>16.5</v>
      </c>
      <c r="E65" s="12">
        <v>1.5</v>
      </c>
      <c r="F65" s="122">
        <f t="shared" si="0"/>
        <v>118</v>
      </c>
      <c r="G65" s="123"/>
      <c r="H65" s="123"/>
      <c r="I65" s="123"/>
      <c r="J65" s="122">
        <f t="shared" si="1"/>
        <v>0</v>
      </c>
      <c r="K65" s="123"/>
      <c r="L65" s="123"/>
      <c r="M65" s="123"/>
      <c r="N65" s="122">
        <f t="shared" si="2"/>
        <v>0</v>
      </c>
      <c r="O65" s="123"/>
      <c r="P65" s="123">
        <v>15</v>
      </c>
      <c r="Q65" s="123"/>
      <c r="R65" s="122">
        <f t="shared" si="3"/>
        <v>15</v>
      </c>
      <c r="S65" s="166" t="s">
        <v>372</v>
      </c>
      <c r="T65" s="291" t="s">
        <v>418</v>
      </c>
      <c r="U65" s="296" t="s">
        <v>483</v>
      </c>
      <c r="V65" s="123"/>
      <c r="W65" s="123"/>
      <c r="X65" s="123"/>
      <c r="Y65" s="598"/>
    </row>
    <row r="66" spans="1:25" ht="78" customHeight="1">
      <c r="A66" s="545"/>
      <c r="B66" s="545"/>
      <c r="C66" s="46"/>
      <c r="D66" s="12">
        <v>26</v>
      </c>
      <c r="E66" s="12">
        <v>23.9</v>
      </c>
      <c r="F66" s="122">
        <f t="shared" si="0"/>
        <v>49.9</v>
      </c>
      <c r="G66" s="123"/>
      <c r="H66" s="123"/>
      <c r="I66" s="123"/>
      <c r="J66" s="122">
        <f t="shared" si="1"/>
        <v>0</v>
      </c>
      <c r="K66" s="123"/>
      <c r="L66" s="123"/>
      <c r="M66" s="123"/>
      <c r="N66" s="122">
        <f t="shared" si="2"/>
        <v>0</v>
      </c>
      <c r="O66" s="123"/>
      <c r="P66" s="123"/>
      <c r="Q66" s="123"/>
      <c r="R66" s="122">
        <f t="shared" si="3"/>
        <v>0</v>
      </c>
      <c r="S66" s="166" t="s">
        <v>372</v>
      </c>
      <c r="T66" s="291" t="s">
        <v>419</v>
      </c>
      <c r="U66" s="296" t="s">
        <v>484</v>
      </c>
      <c r="V66" s="123"/>
      <c r="W66" s="123"/>
      <c r="X66" s="123"/>
      <c r="Y66" s="598"/>
    </row>
    <row r="67" spans="1:25" ht="80.25" customHeight="1" thickBot="1">
      <c r="A67" s="545"/>
      <c r="B67" s="545"/>
      <c r="C67" s="18">
        <v>102.2</v>
      </c>
      <c r="D67" s="12">
        <v>2878.9</v>
      </c>
      <c r="E67" s="12">
        <v>640.4</v>
      </c>
      <c r="F67" s="122">
        <f t="shared" si="0"/>
        <v>3621.5</v>
      </c>
      <c r="G67" s="123"/>
      <c r="H67" s="123"/>
      <c r="I67" s="123"/>
      <c r="J67" s="122">
        <f t="shared" si="1"/>
        <v>0</v>
      </c>
      <c r="K67" s="123"/>
      <c r="L67" s="123"/>
      <c r="M67" s="123"/>
      <c r="N67" s="122">
        <f t="shared" si="2"/>
        <v>0</v>
      </c>
      <c r="O67" s="18">
        <v>27.4</v>
      </c>
      <c r="P67" s="46">
        <v>32.299999999999997</v>
      </c>
      <c r="Q67" s="12">
        <v>44.4</v>
      </c>
      <c r="R67" s="122">
        <f t="shared" si="3"/>
        <v>104.1</v>
      </c>
      <c r="S67" s="166" t="s">
        <v>372</v>
      </c>
      <c r="T67" s="292" t="s">
        <v>485</v>
      </c>
      <c r="U67" s="297" t="s">
        <v>486</v>
      </c>
      <c r="V67" s="123"/>
      <c r="W67" s="123"/>
      <c r="X67" s="123"/>
      <c r="Y67" s="599"/>
    </row>
    <row r="68" spans="1:25" ht="39" customHeight="1">
      <c r="A68" s="573" t="s">
        <v>99</v>
      </c>
      <c r="B68" s="573" t="s">
        <v>107</v>
      </c>
      <c r="C68" s="213">
        <v>1</v>
      </c>
      <c r="D68" s="214">
        <v>45.1</v>
      </c>
      <c r="E68" s="214">
        <v>10</v>
      </c>
      <c r="F68" s="383">
        <f t="shared" si="0"/>
        <v>56.1</v>
      </c>
      <c r="G68" s="220"/>
      <c r="H68" s="220"/>
      <c r="I68" s="220"/>
      <c r="J68" s="383">
        <f t="shared" si="1"/>
        <v>0</v>
      </c>
      <c r="K68" s="220"/>
      <c r="L68" s="220"/>
      <c r="M68" s="220"/>
      <c r="N68" s="383">
        <f t="shared" si="2"/>
        <v>0</v>
      </c>
      <c r="O68" s="216"/>
      <c r="P68" s="216"/>
      <c r="Q68" s="214"/>
      <c r="R68" s="383">
        <f t="shared" si="3"/>
        <v>0</v>
      </c>
      <c r="S68" s="384" t="s">
        <v>372</v>
      </c>
      <c r="T68" s="344" t="s">
        <v>487</v>
      </c>
      <c r="U68" s="336" t="s">
        <v>489</v>
      </c>
      <c r="V68" s="220"/>
      <c r="W68" s="220"/>
      <c r="X68" s="220"/>
      <c r="Y68" s="594">
        <f>SUM(D68+D69+D70)</f>
        <v>845.1</v>
      </c>
    </row>
    <row r="69" spans="1:25" ht="72.75" customHeight="1">
      <c r="A69" s="533"/>
      <c r="B69" s="533"/>
      <c r="C69" s="213">
        <v>68.7</v>
      </c>
      <c r="D69" s="214">
        <v>681.8</v>
      </c>
      <c r="E69" s="214">
        <v>1014.1</v>
      </c>
      <c r="F69" s="383">
        <f t="shared" si="0"/>
        <v>1764.6</v>
      </c>
      <c r="G69" s="220"/>
      <c r="H69" s="220"/>
      <c r="I69" s="220"/>
      <c r="J69" s="383">
        <f t="shared" si="1"/>
        <v>0</v>
      </c>
      <c r="K69" s="220">
        <v>3</v>
      </c>
      <c r="L69" s="220"/>
      <c r="M69" s="220"/>
      <c r="N69" s="383">
        <f t="shared" si="2"/>
        <v>3</v>
      </c>
      <c r="O69" s="213">
        <v>40</v>
      </c>
      <c r="P69" s="216">
        <v>60.5</v>
      </c>
      <c r="Q69" s="214"/>
      <c r="R69" s="383">
        <f t="shared" si="3"/>
        <v>100.5</v>
      </c>
      <c r="S69" s="384" t="s">
        <v>372</v>
      </c>
      <c r="T69" s="345" t="s">
        <v>488</v>
      </c>
      <c r="U69" s="337" t="s">
        <v>490</v>
      </c>
      <c r="V69" s="220"/>
      <c r="W69" s="220"/>
      <c r="X69" s="220"/>
      <c r="Y69" s="595"/>
    </row>
    <row r="70" spans="1:25" ht="33" customHeight="1" thickBot="1">
      <c r="A70" s="534"/>
      <c r="B70" s="534"/>
      <c r="C70" s="213">
        <v>7</v>
      </c>
      <c r="D70" s="214">
        <v>118.2</v>
      </c>
      <c r="E70" s="214">
        <v>76</v>
      </c>
      <c r="F70" s="383">
        <f t="shared" si="0"/>
        <v>201.2</v>
      </c>
      <c r="G70" s="220"/>
      <c r="H70" s="220"/>
      <c r="I70" s="220"/>
      <c r="J70" s="383">
        <f t="shared" si="1"/>
        <v>0</v>
      </c>
      <c r="K70" s="220"/>
      <c r="L70" s="220"/>
      <c r="M70" s="220"/>
      <c r="N70" s="383">
        <f t="shared" si="2"/>
        <v>0</v>
      </c>
      <c r="O70" s="213">
        <v>3</v>
      </c>
      <c r="P70" s="216">
        <v>50</v>
      </c>
      <c r="Q70" s="220"/>
      <c r="R70" s="383">
        <f t="shared" si="3"/>
        <v>53</v>
      </c>
      <c r="S70" s="384" t="s">
        <v>372</v>
      </c>
      <c r="T70" s="346" t="s">
        <v>420</v>
      </c>
      <c r="U70" s="347" t="s">
        <v>491</v>
      </c>
      <c r="V70" s="220"/>
      <c r="W70" s="220"/>
      <c r="X70" s="220"/>
      <c r="Y70" s="596"/>
    </row>
    <row r="71" spans="1:25" s="169" customFormat="1" ht="83.25" customHeight="1">
      <c r="A71" s="544" t="s">
        <v>100</v>
      </c>
      <c r="B71" s="544" t="s">
        <v>106</v>
      </c>
      <c r="C71" s="167"/>
      <c r="D71" s="12">
        <v>85.5</v>
      </c>
      <c r="E71" s="12">
        <v>5</v>
      </c>
      <c r="F71" s="122">
        <f t="shared" si="0"/>
        <v>90.5</v>
      </c>
      <c r="G71" s="152"/>
      <c r="H71" s="152"/>
      <c r="I71" s="152"/>
      <c r="J71" s="122">
        <f t="shared" si="1"/>
        <v>0</v>
      </c>
      <c r="K71" s="152"/>
      <c r="L71" s="152"/>
      <c r="M71" s="152"/>
      <c r="N71" s="122">
        <f t="shared" si="2"/>
        <v>0</v>
      </c>
      <c r="O71" s="167"/>
      <c r="P71" s="167">
        <v>80</v>
      </c>
      <c r="Q71" s="152"/>
      <c r="R71" s="122">
        <f t="shared" si="3"/>
        <v>80</v>
      </c>
      <c r="S71" s="168" t="s">
        <v>372</v>
      </c>
      <c r="T71" s="290" t="s">
        <v>421</v>
      </c>
      <c r="U71" s="295" t="s">
        <v>492</v>
      </c>
      <c r="V71" s="152"/>
      <c r="W71" s="152"/>
      <c r="X71" s="152"/>
      <c r="Y71" s="591">
        <f>SUM(D71+D72+D73+D74)</f>
        <v>372.4</v>
      </c>
    </row>
    <row r="72" spans="1:25" s="169" customFormat="1" ht="78" customHeight="1">
      <c r="A72" s="545"/>
      <c r="B72" s="545"/>
      <c r="C72" s="18">
        <v>32.5</v>
      </c>
      <c r="D72" s="12">
        <v>27</v>
      </c>
      <c r="E72" s="12">
        <v>2</v>
      </c>
      <c r="F72" s="122">
        <f t="shared" si="0"/>
        <v>61.5</v>
      </c>
      <c r="G72" s="152"/>
      <c r="H72" s="152"/>
      <c r="I72" s="152"/>
      <c r="J72" s="122">
        <f t="shared" si="1"/>
        <v>0</v>
      </c>
      <c r="K72" s="152"/>
      <c r="L72" s="152">
        <v>3</v>
      </c>
      <c r="M72" s="152">
        <v>2</v>
      </c>
      <c r="N72" s="122">
        <f t="shared" si="2"/>
        <v>5</v>
      </c>
      <c r="O72" s="167"/>
      <c r="P72" s="167">
        <v>5</v>
      </c>
      <c r="Q72" s="152"/>
      <c r="R72" s="122">
        <f t="shared" si="3"/>
        <v>5</v>
      </c>
      <c r="S72" s="168" t="s">
        <v>372</v>
      </c>
      <c r="T72" s="291" t="s">
        <v>493</v>
      </c>
      <c r="U72" s="296" t="s">
        <v>495</v>
      </c>
      <c r="V72" s="152"/>
      <c r="W72" s="152"/>
      <c r="X72" s="152"/>
      <c r="Y72" s="592"/>
    </row>
    <row r="73" spans="1:25" s="169" customFormat="1" ht="58.5" customHeight="1">
      <c r="A73" s="545"/>
      <c r="B73" s="545"/>
      <c r="C73" s="18">
        <v>87.6</v>
      </c>
      <c r="D73" s="12">
        <v>62.5</v>
      </c>
      <c r="E73" s="12">
        <v>60</v>
      </c>
      <c r="F73" s="122">
        <f t="shared" si="0"/>
        <v>210.1</v>
      </c>
      <c r="G73" s="152"/>
      <c r="H73" s="152"/>
      <c r="I73" s="152"/>
      <c r="J73" s="122">
        <f t="shared" si="1"/>
        <v>0</v>
      </c>
      <c r="K73" s="152"/>
      <c r="L73" s="152"/>
      <c r="M73" s="152"/>
      <c r="N73" s="122">
        <f t="shared" si="2"/>
        <v>0</v>
      </c>
      <c r="O73" s="18">
        <v>0.6</v>
      </c>
      <c r="P73" s="46">
        <v>2.5</v>
      </c>
      <c r="Q73" s="152"/>
      <c r="R73" s="122">
        <f t="shared" si="3"/>
        <v>3.1</v>
      </c>
      <c r="S73" s="168" t="s">
        <v>372</v>
      </c>
      <c r="T73" s="291" t="s">
        <v>422</v>
      </c>
      <c r="U73" s="296" t="s">
        <v>496</v>
      </c>
      <c r="V73" s="152"/>
      <c r="W73" s="152"/>
      <c r="X73" s="152"/>
      <c r="Y73" s="592"/>
    </row>
    <row r="74" spans="1:25" ht="36.75" customHeight="1" thickBot="1">
      <c r="A74" s="546"/>
      <c r="B74" s="546"/>
      <c r="C74" s="18">
        <v>96.6</v>
      </c>
      <c r="D74" s="12">
        <v>197.4</v>
      </c>
      <c r="E74" s="12">
        <v>87.2</v>
      </c>
      <c r="F74" s="122">
        <f t="shared" si="0"/>
        <v>381.2</v>
      </c>
      <c r="G74" s="123"/>
      <c r="H74" s="123"/>
      <c r="I74" s="123"/>
      <c r="J74" s="122">
        <f t="shared" si="1"/>
        <v>0</v>
      </c>
      <c r="K74" s="123"/>
      <c r="L74" s="123"/>
      <c r="M74" s="123"/>
      <c r="N74" s="122">
        <f t="shared" si="2"/>
        <v>0</v>
      </c>
      <c r="O74" s="18">
        <v>6</v>
      </c>
      <c r="P74" s="46">
        <v>5.3</v>
      </c>
      <c r="Q74" s="123"/>
      <c r="R74" s="122">
        <f t="shared" si="3"/>
        <v>11.3</v>
      </c>
      <c r="S74" s="168" t="s">
        <v>372</v>
      </c>
      <c r="T74" s="340" t="s">
        <v>494</v>
      </c>
      <c r="U74" s="288" t="s">
        <v>497</v>
      </c>
      <c r="V74" s="123"/>
      <c r="W74" s="123"/>
      <c r="X74" s="123"/>
      <c r="Y74" s="593"/>
    </row>
    <row r="75" spans="1:25" ht="21.75" customHeight="1" thickBot="1">
      <c r="A75" s="527" t="s">
        <v>180</v>
      </c>
      <c r="B75" s="528"/>
      <c r="C75" s="528"/>
      <c r="D75" s="528"/>
      <c r="E75" s="528"/>
      <c r="F75" s="528">
        <f t="shared" si="0"/>
        <v>0</v>
      </c>
      <c r="G75" s="528"/>
      <c r="H75" s="528"/>
      <c r="I75" s="528"/>
      <c r="J75" s="528">
        <f t="shared" si="1"/>
        <v>0</v>
      </c>
      <c r="K75" s="528"/>
      <c r="L75" s="528"/>
      <c r="M75" s="528"/>
      <c r="N75" s="528">
        <f t="shared" si="2"/>
        <v>0</v>
      </c>
      <c r="O75" s="528"/>
      <c r="P75" s="528"/>
      <c r="Q75" s="528"/>
      <c r="R75" s="528">
        <f t="shared" si="3"/>
        <v>0</v>
      </c>
      <c r="S75" s="528"/>
      <c r="T75" s="528"/>
      <c r="U75" s="528"/>
      <c r="V75" s="528"/>
      <c r="W75" s="528"/>
      <c r="X75" s="528"/>
      <c r="Y75" s="529">
        <f>X75+W75+D75</f>
        <v>0</v>
      </c>
    </row>
    <row r="76" spans="1:25" ht="54" customHeight="1">
      <c r="A76" s="532" t="s">
        <v>101</v>
      </c>
      <c r="B76" s="532" t="s">
        <v>105</v>
      </c>
      <c r="C76" s="385">
        <v>37.299999999999997</v>
      </c>
      <c r="D76" s="386">
        <v>142.9</v>
      </c>
      <c r="E76" s="386">
        <v>110.4</v>
      </c>
      <c r="F76" s="231">
        <f t="shared" si="0"/>
        <v>290.60000000000002</v>
      </c>
      <c r="G76" s="227"/>
      <c r="H76" s="228"/>
      <c r="I76" s="228"/>
      <c r="J76" s="231">
        <f t="shared" si="1"/>
        <v>0</v>
      </c>
      <c r="K76" s="227"/>
      <c r="L76" s="228"/>
      <c r="M76" s="228"/>
      <c r="N76" s="231">
        <f t="shared" si="2"/>
        <v>0</v>
      </c>
      <c r="O76" s="227"/>
      <c r="P76" s="228"/>
      <c r="Q76" s="228"/>
      <c r="R76" s="231">
        <f t="shared" si="3"/>
        <v>0</v>
      </c>
      <c r="S76" s="234" t="s">
        <v>358</v>
      </c>
      <c r="T76" s="352" t="s">
        <v>423</v>
      </c>
      <c r="U76" s="336" t="s">
        <v>500</v>
      </c>
      <c r="V76" s="227"/>
      <c r="W76" s="228"/>
      <c r="X76" s="228"/>
      <c r="Y76" s="580">
        <f>SUM(D76+D77+D78+D79)</f>
        <v>229.81</v>
      </c>
    </row>
    <row r="77" spans="1:25" ht="57" customHeight="1">
      <c r="A77" s="533"/>
      <c r="B77" s="533"/>
      <c r="C77" s="213">
        <v>5</v>
      </c>
      <c r="D77" s="214">
        <v>20.5</v>
      </c>
      <c r="E77" s="214">
        <v>6.5</v>
      </c>
      <c r="F77" s="235">
        <f t="shared" si="0"/>
        <v>32</v>
      </c>
      <c r="G77" s="219"/>
      <c r="H77" s="220"/>
      <c r="I77" s="220"/>
      <c r="J77" s="235">
        <f t="shared" si="1"/>
        <v>0</v>
      </c>
      <c r="K77" s="219"/>
      <c r="L77" s="220"/>
      <c r="M77" s="220"/>
      <c r="N77" s="235">
        <f t="shared" si="2"/>
        <v>0</v>
      </c>
      <c r="O77" s="219"/>
      <c r="P77" s="220"/>
      <c r="Q77" s="220"/>
      <c r="R77" s="235">
        <f t="shared" si="3"/>
        <v>0</v>
      </c>
      <c r="S77" s="238" t="s">
        <v>391</v>
      </c>
      <c r="T77" s="353" t="s">
        <v>438</v>
      </c>
      <c r="U77" s="337" t="s">
        <v>439</v>
      </c>
      <c r="V77" s="219"/>
      <c r="W77" s="220"/>
      <c r="X77" s="220"/>
      <c r="Y77" s="581"/>
    </row>
    <row r="78" spans="1:25" ht="90" customHeight="1">
      <c r="A78" s="533"/>
      <c r="B78" s="533"/>
      <c r="C78" s="213">
        <v>8</v>
      </c>
      <c r="D78" s="214">
        <v>30.81</v>
      </c>
      <c r="E78" s="214">
        <v>20</v>
      </c>
      <c r="F78" s="235">
        <f t="shared" si="0"/>
        <v>58.81</v>
      </c>
      <c r="G78" s="219"/>
      <c r="H78" s="220"/>
      <c r="I78" s="220"/>
      <c r="J78" s="235">
        <f t="shared" si="1"/>
        <v>0</v>
      </c>
      <c r="K78" s="219"/>
      <c r="L78" s="220"/>
      <c r="M78" s="220"/>
      <c r="N78" s="235">
        <f t="shared" si="2"/>
        <v>0</v>
      </c>
      <c r="O78" s="219"/>
      <c r="P78" s="220"/>
      <c r="Q78" s="220"/>
      <c r="R78" s="235">
        <f t="shared" si="3"/>
        <v>0</v>
      </c>
      <c r="S78" s="238" t="s">
        <v>391</v>
      </c>
      <c r="T78" s="353" t="s">
        <v>440</v>
      </c>
      <c r="U78" s="337" t="s">
        <v>442</v>
      </c>
      <c r="V78" s="219"/>
      <c r="W78" s="220"/>
      <c r="X78" s="220"/>
      <c r="Y78" s="581"/>
    </row>
    <row r="79" spans="1:25" ht="82.5" customHeight="1" thickBot="1">
      <c r="A79" s="534"/>
      <c r="B79" s="534"/>
      <c r="C79" s="223">
        <v>10.199999999999999</v>
      </c>
      <c r="D79" s="205">
        <v>35.6</v>
      </c>
      <c r="E79" s="205">
        <v>13</v>
      </c>
      <c r="F79" s="206">
        <f t="shared" si="0"/>
        <v>58.8</v>
      </c>
      <c r="G79" s="204"/>
      <c r="H79" s="207"/>
      <c r="I79" s="207"/>
      <c r="J79" s="206">
        <f t="shared" si="1"/>
        <v>0</v>
      </c>
      <c r="K79" s="204"/>
      <c r="L79" s="207"/>
      <c r="M79" s="207"/>
      <c r="N79" s="206">
        <f t="shared" si="2"/>
        <v>0</v>
      </c>
      <c r="O79" s="204"/>
      <c r="P79" s="207"/>
      <c r="Q79" s="207"/>
      <c r="R79" s="206">
        <f t="shared" si="3"/>
        <v>0</v>
      </c>
      <c r="S79" s="239" t="s">
        <v>391</v>
      </c>
      <c r="T79" s="354" t="s">
        <v>441</v>
      </c>
      <c r="U79" s="347" t="s">
        <v>443</v>
      </c>
      <c r="V79" s="204"/>
      <c r="W79" s="207"/>
      <c r="X79" s="207"/>
      <c r="Y79" s="582"/>
    </row>
    <row r="80" spans="1:25" ht="55.5" customHeight="1" thickBot="1">
      <c r="A80" s="131" t="s">
        <v>357</v>
      </c>
      <c r="B80" s="131" t="s">
        <v>104</v>
      </c>
      <c r="C80" s="252">
        <v>730.4</v>
      </c>
      <c r="D80" s="253">
        <v>455</v>
      </c>
      <c r="E80" s="253">
        <v>461.6</v>
      </c>
      <c r="F80" s="254">
        <f t="shared" si="0"/>
        <v>1647</v>
      </c>
      <c r="G80" s="256"/>
      <c r="H80" s="127"/>
      <c r="I80" s="127"/>
      <c r="J80" s="254">
        <f t="shared" si="1"/>
        <v>0</v>
      </c>
      <c r="K80" s="256"/>
      <c r="L80" s="127"/>
      <c r="M80" s="127"/>
      <c r="N80" s="254">
        <f t="shared" si="2"/>
        <v>0</v>
      </c>
      <c r="O80" s="256"/>
      <c r="P80" s="127">
        <v>1.5</v>
      </c>
      <c r="Q80" s="127">
        <v>2</v>
      </c>
      <c r="R80" s="254">
        <f t="shared" si="3"/>
        <v>3.5</v>
      </c>
      <c r="S80" s="257" t="s">
        <v>358</v>
      </c>
      <c r="T80" s="293" t="s">
        <v>424</v>
      </c>
      <c r="U80" s="293" t="s">
        <v>501</v>
      </c>
      <c r="V80" s="256"/>
      <c r="W80" s="127"/>
      <c r="X80" s="127"/>
      <c r="Y80" s="145">
        <f>X80+W80+D80</f>
        <v>455</v>
      </c>
    </row>
    <row r="81" spans="1:25" ht="213" customHeight="1" thickBot="1">
      <c r="A81" s="387" t="s">
        <v>102</v>
      </c>
      <c r="B81" s="387" t="s">
        <v>103</v>
      </c>
      <c r="C81" s="388"/>
      <c r="D81" s="389"/>
      <c r="E81" s="389"/>
      <c r="F81" s="191">
        <f t="shared" si="0"/>
        <v>0</v>
      </c>
      <c r="G81" s="192"/>
      <c r="H81" s="193"/>
      <c r="I81" s="193"/>
      <c r="J81" s="191">
        <f t="shared" si="1"/>
        <v>0</v>
      </c>
      <c r="K81" s="192"/>
      <c r="L81" s="193"/>
      <c r="M81" s="193"/>
      <c r="N81" s="191">
        <f t="shared" si="2"/>
        <v>0</v>
      </c>
      <c r="O81" s="192"/>
      <c r="P81" s="193"/>
      <c r="Q81" s="193"/>
      <c r="R81" s="191">
        <f t="shared" si="3"/>
        <v>0</v>
      </c>
      <c r="S81" s="192"/>
      <c r="T81" s="193"/>
      <c r="U81" s="390"/>
      <c r="V81" s="192"/>
      <c r="W81" s="193"/>
      <c r="X81" s="193"/>
      <c r="Y81" s="196">
        <f>X81+W81+D81</f>
        <v>0</v>
      </c>
    </row>
    <row r="82" spans="1:25" ht="21.75" customHeight="1">
      <c r="A82" s="123"/>
      <c r="B82" s="123"/>
      <c r="C82" s="255"/>
      <c r="D82" s="255"/>
      <c r="E82" s="255"/>
      <c r="F82" s="251">
        <f t="shared" si="0"/>
        <v>0</v>
      </c>
      <c r="G82" s="255"/>
      <c r="H82" s="255"/>
      <c r="I82" s="255"/>
      <c r="J82" s="251">
        <f t="shared" si="1"/>
        <v>0</v>
      </c>
      <c r="K82" s="255"/>
      <c r="L82" s="255"/>
      <c r="M82" s="255"/>
      <c r="N82" s="251">
        <f t="shared" si="2"/>
        <v>0</v>
      </c>
      <c r="O82" s="255"/>
      <c r="P82" s="255"/>
      <c r="Q82" s="255"/>
      <c r="R82" s="251">
        <f t="shared" si="3"/>
        <v>0</v>
      </c>
      <c r="S82" s="255"/>
      <c r="T82" s="255"/>
      <c r="U82" s="255"/>
      <c r="V82" s="255"/>
      <c r="W82" s="255"/>
      <c r="X82" s="255"/>
      <c r="Y82" s="258">
        <f>X82+W82+D82</f>
        <v>0</v>
      </c>
    </row>
    <row r="83" spans="1:25" ht="21.75" customHeight="1">
      <c r="A83" s="123"/>
      <c r="B83" s="123"/>
      <c r="C83" s="123"/>
      <c r="D83" s="123"/>
      <c r="E83" s="123"/>
      <c r="F83" s="122">
        <f t="shared" si="0"/>
        <v>0</v>
      </c>
      <c r="G83" s="123"/>
      <c r="H83" s="123"/>
      <c r="I83" s="123"/>
      <c r="J83" s="122">
        <f t="shared" si="1"/>
        <v>0</v>
      </c>
      <c r="K83" s="123"/>
      <c r="L83" s="123"/>
      <c r="M83" s="123"/>
      <c r="N83" s="122">
        <f t="shared" si="2"/>
        <v>0</v>
      </c>
      <c r="O83" s="123"/>
      <c r="P83" s="123"/>
      <c r="Q83" s="123"/>
      <c r="R83" s="122">
        <f t="shared" si="3"/>
        <v>0</v>
      </c>
      <c r="S83" s="123"/>
      <c r="T83" s="123"/>
      <c r="U83" s="123"/>
      <c r="V83" s="123"/>
      <c r="W83" s="123"/>
      <c r="X83" s="123"/>
      <c r="Y83" s="126">
        <f>X83+W83+D83</f>
        <v>0</v>
      </c>
    </row>
    <row r="84" spans="1:25" ht="21.75" customHeight="1">
      <c r="A84" s="123"/>
      <c r="B84" s="123"/>
      <c r="C84" s="123"/>
      <c r="D84" s="123"/>
      <c r="E84" s="123"/>
      <c r="F84" s="122">
        <f t="shared" si="0"/>
        <v>0</v>
      </c>
      <c r="G84" s="123"/>
      <c r="H84" s="123"/>
      <c r="I84" s="123"/>
      <c r="J84" s="122">
        <f t="shared" si="1"/>
        <v>0</v>
      </c>
      <c r="K84" s="123"/>
      <c r="L84" s="123"/>
      <c r="M84" s="123"/>
      <c r="N84" s="122">
        <f t="shared" si="2"/>
        <v>0</v>
      </c>
      <c r="O84" s="123"/>
      <c r="P84" s="123"/>
      <c r="Q84" s="123"/>
      <c r="R84" s="122">
        <f t="shared" si="3"/>
        <v>0</v>
      </c>
      <c r="S84" s="123"/>
      <c r="T84" s="123"/>
      <c r="U84" s="123"/>
      <c r="V84" s="123"/>
      <c r="W84" s="123"/>
      <c r="X84" s="123"/>
      <c r="Y84" s="126">
        <f>X84+W84+D84</f>
        <v>0</v>
      </c>
    </row>
    <row r="85" spans="1:25" s="3" customFormat="1" ht="37.5" customHeight="1"/>
    <row r="86" spans="1:25" s="3" customFormat="1" ht="44.25" customHeight="1"/>
    <row r="87" spans="1:25" s="3" customFormat="1" ht="67.5" customHeight="1"/>
    <row r="88" spans="1:25" s="3" customFormat="1" ht="84" customHeight="1"/>
    <row r="89" spans="1:25" s="3" customFormat="1" ht="16.5" customHeight="1"/>
    <row r="90" spans="1:25" s="148" customFormat="1" ht="7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s="148" customFormat="1" ht="57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s="8" customFormat="1" ht="23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s="8" customFormat="1" ht="60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s="8" customFormat="1" ht="71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s="8" customFormat="1" ht="78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s="8" customFormat="1" ht="36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s="8" customFormat="1" ht="48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s="8" customFormat="1" ht="27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s="8" customFormat="1" ht="66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s="8" customFormat="1" ht="22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s="8" customFormat="1" ht="35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s="8" customFormat="1" ht="16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s="8" customFormat="1" ht="16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s="8" customFormat="1" ht="36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s="8" customFormat="1" ht="16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s="8" customFormat="1" ht="30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s="8" customFormat="1" ht="16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s="8" customFormat="1" ht="24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s="8" customFormat="1" ht="48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s="8" customFormat="1" ht="99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s="8" customFormat="1" ht="67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s="144" customFormat="1" ht="152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6" s="144" customFormat="1" ht="40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6" s="8" customFormat="1" ht="95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6" s="8" customFormat="1" ht="71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6" s="8" customFormat="1" ht="70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6" s="64" customFormat="1" ht="33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6" s="8" customFormat="1" ht="3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6" s="8" customFormat="1" ht="66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144"/>
    </row>
    <row r="120" spans="1:26" s="8" customFormat="1" ht="6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6" s="8" customFormat="1" ht="108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s="8" customFormat="1" ht="98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6" s="8" customFormat="1" ht="98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6" s="8" customFormat="1" ht="7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6" s="8" customFormat="1" ht="90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6" s="8" customFormat="1" ht="14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6" s="8" customFormat="1" ht="38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6" s="8" customFormat="1" ht="32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6" s="8" customFormat="1" ht="40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6" s="8" customFormat="1" ht="40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6" s="8" customFormat="1" ht="4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6" s="8" customFormat="1" ht="19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6" s="8" customFormat="1" ht="30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6" s="8" customFormat="1" ht="27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6" s="8" customFormat="1" ht="4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6" s="8" customFormat="1" ht="16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6" s="8" customFormat="1" ht="16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6" s="8" customFormat="1" ht="16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6" s="8" customFormat="1" ht="16.5" customHeight="1" thickBo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</row>
    <row r="140" spans="1:256" s="67" customFormat="1" ht="27" customHeight="1" thickBo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606"/>
      <c r="AA140" s="606"/>
      <c r="AB140" s="606"/>
      <c r="AC140" s="606"/>
      <c r="AD140" s="606"/>
      <c r="AE140" s="606"/>
      <c r="AF140" s="606"/>
      <c r="AG140" s="606"/>
      <c r="AH140" s="606"/>
      <c r="AI140" s="606"/>
      <c r="AJ140" s="606"/>
      <c r="AK140" s="606"/>
      <c r="AL140" s="606"/>
      <c r="AM140" s="606"/>
      <c r="AN140" s="606"/>
      <c r="AO140" s="606"/>
      <c r="AP140" s="606"/>
      <c r="AQ140" s="606"/>
      <c r="AR140" s="606"/>
      <c r="AS140" s="606"/>
      <c r="AT140" s="606"/>
      <c r="AU140" s="606"/>
      <c r="AV140" s="606"/>
      <c r="AW140" s="606"/>
      <c r="AX140" s="606"/>
      <c r="AY140" s="576"/>
      <c r="AZ140" s="576"/>
      <c r="BA140" s="576"/>
      <c r="BB140" s="576"/>
      <c r="BC140" s="576"/>
      <c r="BD140" s="576"/>
      <c r="BE140" s="576"/>
      <c r="BF140" s="576"/>
      <c r="BG140" s="576"/>
      <c r="BH140" s="576"/>
      <c r="BI140" s="576"/>
      <c r="BJ140" s="576"/>
      <c r="BK140" s="576"/>
      <c r="BL140" s="576"/>
      <c r="BM140" s="576"/>
      <c r="BN140" s="576"/>
      <c r="BO140" s="576"/>
      <c r="BP140" s="576"/>
      <c r="BQ140" s="576"/>
      <c r="BR140" s="576"/>
      <c r="BS140" s="576"/>
      <c r="BT140" s="576"/>
      <c r="BU140" s="576"/>
      <c r="BV140" s="576"/>
      <c r="BW140" s="577"/>
      <c r="BX140" s="575"/>
      <c r="BY140" s="576"/>
      <c r="BZ140" s="576"/>
      <c r="CA140" s="576"/>
      <c r="CB140" s="576"/>
      <c r="CC140" s="576"/>
      <c r="CD140" s="576"/>
      <c r="CE140" s="576"/>
      <c r="CF140" s="576"/>
      <c r="CG140" s="576"/>
      <c r="CH140" s="576"/>
      <c r="CI140" s="576"/>
      <c r="CJ140" s="576"/>
      <c r="CK140" s="576"/>
      <c r="CL140" s="576"/>
      <c r="CM140" s="576"/>
      <c r="CN140" s="576"/>
      <c r="CO140" s="576"/>
      <c r="CP140" s="576"/>
      <c r="CQ140" s="576"/>
      <c r="CR140" s="576"/>
      <c r="CS140" s="576"/>
      <c r="CT140" s="576"/>
      <c r="CU140" s="576"/>
      <c r="CV140" s="577"/>
      <c r="CW140" s="575"/>
      <c r="CX140" s="576"/>
      <c r="CY140" s="576"/>
      <c r="CZ140" s="576"/>
      <c r="DA140" s="576"/>
      <c r="DB140" s="576"/>
      <c r="DC140" s="576"/>
      <c r="DD140" s="576"/>
      <c r="DE140" s="576"/>
      <c r="DF140" s="576"/>
      <c r="DG140" s="576"/>
      <c r="DH140" s="576"/>
      <c r="DI140" s="576"/>
      <c r="DJ140" s="576"/>
      <c r="DK140" s="576"/>
      <c r="DL140" s="576"/>
      <c r="DM140" s="576"/>
      <c r="DN140" s="576"/>
      <c r="DO140" s="576"/>
      <c r="DP140" s="576"/>
      <c r="DQ140" s="576"/>
      <c r="DR140" s="576"/>
      <c r="DS140" s="576"/>
      <c r="DT140" s="576"/>
      <c r="DU140" s="577"/>
      <c r="DV140" s="575"/>
      <c r="DW140" s="576"/>
      <c r="DX140" s="576"/>
      <c r="DY140" s="576"/>
      <c r="DZ140" s="576"/>
      <c r="EA140" s="576"/>
      <c r="EB140" s="576"/>
      <c r="EC140" s="576"/>
      <c r="ED140" s="576"/>
      <c r="EE140" s="576"/>
      <c r="EF140" s="576"/>
      <c r="EG140" s="576"/>
      <c r="EH140" s="576"/>
      <c r="EI140" s="576"/>
      <c r="EJ140" s="576"/>
      <c r="EK140" s="576"/>
      <c r="EL140" s="576"/>
      <c r="EM140" s="576"/>
      <c r="EN140" s="576"/>
      <c r="EO140" s="576"/>
      <c r="EP140" s="576"/>
      <c r="EQ140" s="576"/>
      <c r="ER140" s="576"/>
      <c r="ES140" s="576"/>
      <c r="ET140" s="577"/>
      <c r="EU140" s="575"/>
      <c r="EV140" s="576"/>
      <c r="EW140" s="576"/>
      <c r="EX140" s="576"/>
      <c r="EY140" s="576"/>
      <c r="EZ140" s="576"/>
      <c r="FA140" s="576"/>
      <c r="FB140" s="576"/>
      <c r="FC140" s="576"/>
      <c r="FD140" s="576"/>
      <c r="FE140" s="576"/>
      <c r="FF140" s="576"/>
      <c r="FG140" s="576"/>
      <c r="FH140" s="576"/>
      <c r="FI140" s="576"/>
      <c r="FJ140" s="576"/>
      <c r="FK140" s="576"/>
      <c r="FL140" s="576"/>
      <c r="FM140" s="576"/>
      <c r="FN140" s="576"/>
      <c r="FO140" s="576"/>
      <c r="FP140" s="576"/>
      <c r="FQ140" s="576"/>
      <c r="FR140" s="576"/>
      <c r="FS140" s="577"/>
      <c r="FT140" s="575"/>
      <c r="FU140" s="576"/>
      <c r="FV140" s="576"/>
      <c r="FW140" s="576"/>
      <c r="FX140" s="576"/>
      <c r="FY140" s="576"/>
      <c r="FZ140" s="576"/>
      <c r="GA140" s="576"/>
      <c r="GB140" s="576"/>
      <c r="GC140" s="576"/>
      <c r="GD140" s="576"/>
      <c r="GE140" s="576"/>
      <c r="GF140" s="576"/>
      <c r="GG140" s="576"/>
      <c r="GH140" s="576"/>
      <c r="GI140" s="576"/>
      <c r="GJ140" s="576"/>
      <c r="GK140" s="576"/>
      <c r="GL140" s="576"/>
      <c r="GM140" s="576"/>
      <c r="GN140" s="576"/>
      <c r="GO140" s="576"/>
      <c r="GP140" s="576"/>
      <c r="GQ140" s="576"/>
      <c r="GR140" s="577"/>
      <c r="GS140" s="575"/>
      <c r="GT140" s="576"/>
      <c r="GU140" s="576"/>
      <c r="GV140" s="576"/>
      <c r="GW140" s="576"/>
      <c r="GX140" s="576"/>
      <c r="GY140" s="576"/>
      <c r="GZ140" s="576"/>
      <c r="HA140" s="576"/>
      <c r="HB140" s="576"/>
      <c r="HC140" s="576"/>
      <c r="HD140" s="576"/>
      <c r="HE140" s="576"/>
      <c r="HF140" s="576"/>
      <c r="HG140" s="576"/>
      <c r="HH140" s="576"/>
      <c r="HI140" s="576"/>
      <c r="HJ140" s="576"/>
      <c r="HK140" s="576"/>
      <c r="HL140" s="576"/>
      <c r="HM140" s="576"/>
      <c r="HN140" s="576"/>
      <c r="HO140" s="576"/>
      <c r="HP140" s="576"/>
      <c r="HQ140" s="577"/>
      <c r="HR140" s="575"/>
      <c r="HS140" s="576"/>
      <c r="HT140" s="576"/>
      <c r="HU140" s="576"/>
      <c r="HV140" s="576"/>
      <c r="HW140" s="576"/>
      <c r="HX140" s="576"/>
      <c r="HY140" s="576"/>
      <c r="HZ140" s="576"/>
      <c r="IA140" s="576"/>
      <c r="IB140" s="576"/>
      <c r="IC140" s="576"/>
      <c r="ID140" s="576"/>
      <c r="IE140" s="576"/>
      <c r="IF140" s="576"/>
      <c r="IG140" s="576"/>
      <c r="IH140" s="576"/>
      <c r="II140" s="576"/>
      <c r="IJ140" s="576"/>
      <c r="IK140" s="576"/>
      <c r="IL140" s="576"/>
      <c r="IM140" s="576"/>
      <c r="IN140" s="576"/>
      <c r="IO140" s="576"/>
      <c r="IP140" s="577"/>
      <c r="IQ140" s="575"/>
      <c r="IR140" s="576"/>
      <c r="IS140" s="576"/>
      <c r="IT140" s="576"/>
      <c r="IU140" s="576"/>
      <c r="IV140" s="576"/>
    </row>
    <row r="141" spans="1:256" ht="34.5" customHeight="1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T141" s="3"/>
      <c r="U141" s="3"/>
      <c r="V141" s="3"/>
      <c r="W141" s="3"/>
      <c r="X141" s="3"/>
      <c r="Y141" s="3"/>
    </row>
    <row r="142" spans="1:256" s="143" customFormat="1" ht="34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6" ht="83.25" customHeight="1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T143" s="3"/>
      <c r="U143" s="3"/>
      <c r="V143" s="3"/>
      <c r="W143" s="3"/>
      <c r="X143" s="3"/>
      <c r="Y143" s="3"/>
    </row>
    <row r="144" spans="1:256" ht="87.75" customHeight="1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T144" s="3"/>
      <c r="U144" s="3"/>
      <c r="V144" s="3"/>
      <c r="W144" s="3"/>
      <c r="X144" s="3"/>
      <c r="Y144" s="3"/>
    </row>
    <row r="145" spans="1:25" ht="129.75" customHeight="1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T145" s="3"/>
      <c r="U145" s="3"/>
      <c r="V145" s="3"/>
      <c r="W145" s="3"/>
      <c r="X145" s="3"/>
      <c r="Y145" s="3"/>
    </row>
    <row r="146" spans="1:25" ht="62.25" customHeight="1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T146" s="3"/>
      <c r="U146" s="3"/>
      <c r="V146" s="3"/>
      <c r="W146" s="3"/>
      <c r="X146" s="3"/>
      <c r="Y146" s="3"/>
    </row>
    <row r="147" spans="1:25" ht="35.25" customHeight="1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T147" s="3"/>
      <c r="U147" s="3"/>
      <c r="V147" s="3"/>
      <c r="W147" s="3"/>
      <c r="X147" s="3"/>
      <c r="Y147" s="3"/>
    </row>
    <row r="148" spans="1:25" ht="97.5" customHeight="1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T148" s="3"/>
      <c r="U148" s="3"/>
      <c r="V148" s="3"/>
      <c r="W148" s="3"/>
      <c r="X148" s="3"/>
      <c r="Y148" s="3"/>
    </row>
    <row r="149" spans="1:25" ht="175.5" customHeight="1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T149" s="3"/>
      <c r="U149" s="3"/>
      <c r="V149" s="3"/>
      <c r="W149" s="3"/>
      <c r="X149" s="3"/>
      <c r="Y149" s="3"/>
    </row>
    <row r="150" spans="1:25" ht="68.25" customHeight="1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T150" s="3"/>
      <c r="U150" s="3"/>
      <c r="V150" s="3"/>
      <c r="W150" s="3"/>
      <c r="X150" s="3"/>
      <c r="Y150" s="3"/>
    </row>
    <row r="151" spans="1:25" ht="39" customHeight="1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T151" s="3"/>
      <c r="U151" s="3"/>
      <c r="V151" s="3"/>
      <c r="W151" s="3"/>
      <c r="X151" s="3"/>
      <c r="Y151" s="3"/>
    </row>
    <row r="152" spans="1:25" ht="46.5" customHeight="1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T152" s="3"/>
      <c r="U152" s="3"/>
      <c r="V152" s="3"/>
      <c r="W152" s="3"/>
      <c r="X152" s="3"/>
      <c r="Y152" s="3"/>
    </row>
    <row r="153" spans="1:25" ht="102.75" customHeight="1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T153" s="3"/>
      <c r="U153" s="3"/>
      <c r="V153" s="3"/>
      <c r="W153" s="3"/>
      <c r="X153" s="3"/>
      <c r="Y153" s="3"/>
    </row>
    <row r="154" spans="1: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T154" s="3"/>
      <c r="U154" s="3"/>
      <c r="V154" s="3"/>
      <c r="W154" s="3"/>
      <c r="X154" s="3"/>
      <c r="Y154" s="3"/>
    </row>
    <row r="155" spans="1:25" ht="30" customHeight="1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T155" s="3"/>
      <c r="U155" s="3"/>
      <c r="V155" s="3"/>
      <c r="W155" s="3"/>
      <c r="X155" s="3"/>
      <c r="Y155" s="3"/>
    </row>
    <row r="156" spans="1:25" s="143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T157" s="3"/>
      <c r="U157" s="3"/>
      <c r="V157" s="3"/>
      <c r="W157" s="3"/>
      <c r="X157" s="3"/>
      <c r="Y157" s="3"/>
    </row>
    <row r="158" spans="1:25" ht="74.25" customHeight="1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T158" s="3"/>
      <c r="U158" s="3"/>
      <c r="V158" s="3"/>
      <c r="W158" s="3"/>
      <c r="X158" s="3"/>
      <c r="Y158" s="3"/>
    </row>
    <row r="159" spans="1:25" ht="92.25" customHeight="1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T159" s="3"/>
      <c r="U159" s="3"/>
      <c r="V159" s="3"/>
      <c r="W159" s="3"/>
      <c r="X159" s="3"/>
      <c r="Y159" s="3"/>
    </row>
    <row r="160" spans="1: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T160" s="3"/>
      <c r="U160" s="3"/>
      <c r="V160" s="3"/>
      <c r="W160" s="3"/>
      <c r="X160" s="3"/>
      <c r="Y160" s="3"/>
    </row>
    <row r="161" spans="7: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T161" s="3"/>
      <c r="U161" s="3"/>
      <c r="V161" s="3"/>
      <c r="W161" s="3"/>
      <c r="X161" s="3"/>
      <c r="Y161" s="3"/>
    </row>
    <row r="162" spans="7: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T162" s="3"/>
      <c r="U162" s="3"/>
      <c r="V162" s="3"/>
      <c r="W162" s="3"/>
      <c r="X162" s="3"/>
      <c r="Y162" s="3"/>
    </row>
    <row r="163" spans="7: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T163" s="3"/>
      <c r="U163" s="3"/>
      <c r="V163" s="3"/>
      <c r="W163" s="3"/>
      <c r="X163" s="3"/>
      <c r="Y163" s="3"/>
    </row>
    <row r="164" spans="7: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T164" s="3"/>
      <c r="U164" s="3"/>
      <c r="V164" s="3"/>
      <c r="W164" s="3"/>
      <c r="X164" s="3"/>
      <c r="Y164" s="3"/>
    </row>
    <row r="165" spans="7:25" ht="29.25" customHeight="1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T165" s="3"/>
      <c r="U165" s="3"/>
      <c r="V165" s="3"/>
      <c r="W165" s="3"/>
      <c r="X165" s="3"/>
      <c r="Y165" s="3"/>
    </row>
    <row r="166" spans="7: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T166" s="3"/>
      <c r="U166" s="3"/>
      <c r="V166" s="3"/>
      <c r="W166" s="3"/>
      <c r="X166" s="3"/>
      <c r="Y166" s="3"/>
    </row>
    <row r="167" spans="7:25" ht="15.75" customHeight="1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T167" s="3"/>
      <c r="U167" s="3"/>
      <c r="V167" s="3"/>
      <c r="W167" s="3"/>
      <c r="X167" s="3"/>
      <c r="Y167" s="3"/>
    </row>
    <row r="168" spans="7: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T168" s="3"/>
      <c r="U168" s="3"/>
      <c r="V168" s="3"/>
      <c r="W168" s="3"/>
      <c r="X168" s="3"/>
      <c r="Y168" s="3"/>
    </row>
    <row r="169" spans="7: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T169" s="3"/>
      <c r="U169" s="3"/>
      <c r="V169" s="3"/>
      <c r="W169" s="3"/>
      <c r="X169" s="3"/>
      <c r="Y169" s="3"/>
    </row>
    <row r="170" spans="7: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T170" s="3"/>
      <c r="U170" s="3"/>
      <c r="V170" s="3"/>
      <c r="W170" s="3"/>
      <c r="X170" s="3"/>
      <c r="Y170" s="3"/>
    </row>
    <row r="171" spans="7:25" ht="29.25" customHeight="1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T171" s="3"/>
      <c r="U171" s="3"/>
      <c r="V171" s="3"/>
      <c r="W171" s="3"/>
      <c r="X171" s="3"/>
      <c r="Y171" s="3"/>
    </row>
    <row r="172" spans="7:25" ht="25.5" customHeight="1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T172" s="3"/>
      <c r="U172" s="3"/>
      <c r="V172" s="3"/>
      <c r="W172" s="3"/>
      <c r="X172" s="3"/>
      <c r="Y172" s="3"/>
    </row>
    <row r="173" spans="7:25" ht="48" customHeight="1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T173" s="3"/>
      <c r="U173" s="3"/>
      <c r="V173" s="3"/>
      <c r="W173" s="3"/>
      <c r="X173" s="3"/>
      <c r="Y173" s="3"/>
    </row>
    <row r="174" spans="7:25" ht="57.75" customHeight="1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T174" s="3"/>
      <c r="U174" s="3"/>
      <c r="V174" s="3"/>
      <c r="W174" s="3"/>
      <c r="X174" s="3"/>
      <c r="Y174" s="3"/>
    </row>
    <row r="175" spans="7:25" ht="47.25" customHeight="1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T175" s="3"/>
      <c r="U175" s="3"/>
      <c r="V175" s="3"/>
      <c r="W175" s="3"/>
      <c r="X175" s="3"/>
      <c r="Y175" s="3"/>
    </row>
    <row r="176" spans="7:25" ht="48" customHeight="1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T176" s="3"/>
      <c r="U176" s="3"/>
      <c r="V176" s="3"/>
      <c r="W176" s="3"/>
      <c r="X176" s="3"/>
      <c r="Y176" s="3"/>
    </row>
    <row r="177" spans="7:25" ht="41.25" customHeight="1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T177" s="3"/>
      <c r="U177" s="3"/>
      <c r="V177" s="3"/>
      <c r="W177" s="3"/>
      <c r="X177" s="3"/>
      <c r="Y177" s="3"/>
    </row>
    <row r="178" spans="7:25" ht="75.75" customHeight="1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T178" s="3"/>
      <c r="U178" s="3"/>
      <c r="V178" s="3"/>
      <c r="W178" s="3"/>
      <c r="X178" s="3"/>
      <c r="Y178" s="3"/>
    </row>
    <row r="179" spans="7:25" ht="29.25" customHeight="1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T179" s="3"/>
      <c r="U179" s="3"/>
      <c r="V179" s="3"/>
      <c r="W179" s="3"/>
      <c r="X179" s="3"/>
      <c r="Y179" s="3"/>
    </row>
    <row r="180" spans="7: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T180" s="3"/>
      <c r="U180" s="3"/>
      <c r="V180" s="3"/>
      <c r="W180" s="3"/>
      <c r="X180" s="3"/>
      <c r="Y180" s="3"/>
    </row>
    <row r="181" spans="7: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T181" s="3"/>
      <c r="U181" s="3"/>
      <c r="V181" s="3"/>
      <c r="W181" s="3"/>
      <c r="X181" s="3"/>
      <c r="Y181" s="3"/>
    </row>
    <row r="182" spans="7: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T182" s="3"/>
      <c r="U182" s="3"/>
      <c r="V182" s="3"/>
      <c r="W182" s="3"/>
      <c r="X182" s="3"/>
      <c r="Y182" s="3"/>
    </row>
    <row r="183" spans="7: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T183" s="3"/>
      <c r="U183" s="3"/>
      <c r="V183" s="3"/>
      <c r="W183" s="3"/>
      <c r="X183" s="3"/>
      <c r="Y183" s="3"/>
    </row>
  </sheetData>
  <mergeCells count="123">
    <mergeCell ref="B76:B79"/>
    <mergeCell ref="A71:A74"/>
    <mergeCell ref="B71:B74"/>
    <mergeCell ref="D22:D26"/>
    <mergeCell ref="E22:E26"/>
    <mergeCell ref="F22:F26"/>
    <mergeCell ref="IQ9:IV9"/>
    <mergeCell ref="IQ140:IV140"/>
    <mergeCell ref="Z140:AX140"/>
    <mergeCell ref="AY140:BW140"/>
    <mergeCell ref="G22:G26"/>
    <mergeCell ref="C11:C12"/>
    <mergeCell ref="H11:H12"/>
    <mergeCell ref="G11:G12"/>
    <mergeCell ref="F11:F12"/>
    <mergeCell ref="E11:E12"/>
    <mergeCell ref="Y18:Y20"/>
    <mergeCell ref="C22:C26"/>
    <mergeCell ref="Y22:Y31"/>
    <mergeCell ref="T22:T26"/>
    <mergeCell ref="O22:O26"/>
    <mergeCell ref="P22:P26"/>
    <mergeCell ref="Q22:Q26"/>
    <mergeCell ref="Y53:Y54"/>
    <mergeCell ref="A42:A46"/>
    <mergeCell ref="B42:B46"/>
    <mergeCell ref="Y42:Y46"/>
    <mergeCell ref="A47:A51"/>
    <mergeCell ref="HR9:IP9"/>
    <mergeCell ref="FT9:GR9"/>
    <mergeCell ref="GS9:HQ9"/>
    <mergeCell ref="X11:X12"/>
    <mergeCell ref="Y11:Y16"/>
    <mergeCell ref="A34:A40"/>
    <mergeCell ref="B34:B40"/>
    <mergeCell ref="G18:G20"/>
    <mergeCell ref="H18:H20"/>
    <mergeCell ref="M22:M26"/>
    <mergeCell ref="I22:I26"/>
    <mergeCell ref="K22:K26"/>
    <mergeCell ref="Y71:Y74"/>
    <mergeCell ref="Y55:Y59"/>
    <mergeCell ref="A60:A67"/>
    <mergeCell ref="B60:B67"/>
    <mergeCell ref="Y60:Y67"/>
    <mergeCell ref="A55:A59"/>
    <mergeCell ref="B55:B59"/>
    <mergeCell ref="B47:B51"/>
    <mergeCell ref="Y47:Y51"/>
    <mergeCell ref="A52:Y52"/>
    <mergeCell ref="Y68:Y70"/>
    <mergeCell ref="GS140:HQ140"/>
    <mergeCell ref="EU140:FS140"/>
    <mergeCell ref="FT140:GR140"/>
    <mergeCell ref="R22:R26"/>
    <mergeCell ref="S22:S26"/>
    <mergeCell ref="T18:T20"/>
    <mergeCell ref="Y76:Y79"/>
    <mergeCell ref="HR140:IP140"/>
    <mergeCell ref="BX140:CV140"/>
    <mergeCell ref="CW140:DU140"/>
    <mergeCell ref="DV140:ET140"/>
    <mergeCell ref="A75:Y75"/>
    <mergeCell ref="A41:Y41"/>
    <mergeCell ref="P18:P20"/>
    <mergeCell ref="Q18:Q20"/>
    <mergeCell ref="A68:A70"/>
    <mergeCell ref="B68:B70"/>
    <mergeCell ref="A53:A54"/>
    <mergeCell ref="B53:B54"/>
    <mergeCell ref="Y34:Y40"/>
    <mergeCell ref="H22:H26"/>
    <mergeCell ref="F18:F20"/>
    <mergeCell ref="S18:S20"/>
    <mergeCell ref="A76:A79"/>
    <mergeCell ref="V2:W2"/>
    <mergeCell ref="S2:U2"/>
    <mergeCell ref="S11:S12"/>
    <mergeCell ref="T11:T12"/>
    <mergeCell ref="V11:V12"/>
    <mergeCell ref="W11:W12"/>
    <mergeCell ref="A2:B2"/>
    <mergeCell ref="C2:F2"/>
    <mergeCell ref="K2:N2"/>
    <mergeCell ref="O2:R2"/>
    <mergeCell ref="G2:J2"/>
    <mergeCell ref="O11:O12"/>
    <mergeCell ref="A4:Y4"/>
    <mergeCell ref="A7:A8"/>
    <mergeCell ref="B7:B8"/>
    <mergeCell ref="N11:N12"/>
    <mergeCell ref="A11:A16"/>
    <mergeCell ref="M11:M12"/>
    <mergeCell ref="J11:J12"/>
    <mergeCell ref="I11:I12"/>
    <mergeCell ref="D11:D12"/>
    <mergeCell ref="K11:K12"/>
    <mergeCell ref="L11:L12"/>
    <mergeCell ref="R11:R12"/>
    <mergeCell ref="Y7:Y8"/>
    <mergeCell ref="A9:Y9"/>
    <mergeCell ref="L22:L26"/>
    <mergeCell ref="J22:J26"/>
    <mergeCell ref="N22:N26"/>
    <mergeCell ref="B18:B20"/>
    <mergeCell ref="C18:C20"/>
    <mergeCell ref="D18:D20"/>
    <mergeCell ref="E18:E20"/>
    <mergeCell ref="A18:A20"/>
    <mergeCell ref="A21:Y21"/>
    <mergeCell ref="Q11:Q12"/>
    <mergeCell ref="B11:B16"/>
    <mergeCell ref="P11:P12"/>
    <mergeCell ref="I18:I20"/>
    <mergeCell ref="J18:J20"/>
    <mergeCell ref="K18:K20"/>
    <mergeCell ref="M18:M20"/>
    <mergeCell ref="L18:L20"/>
    <mergeCell ref="R18:R20"/>
    <mergeCell ref="N18:N20"/>
    <mergeCell ref="O18:O20"/>
    <mergeCell ref="B22:B33"/>
    <mergeCell ref="A22:A3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63"/>
  <sheetViews>
    <sheetView topLeftCell="A22" zoomScaleNormal="100" workbookViewId="0">
      <selection activeCell="A43" sqref="A43:B44"/>
    </sheetView>
  </sheetViews>
  <sheetFormatPr defaultRowHeight="15"/>
  <cols>
    <col min="1" max="1" width="32.85546875" customWidth="1"/>
    <col min="2" max="2" width="24.140625" customWidth="1"/>
    <col min="3" max="3" width="43.7109375" customWidth="1"/>
    <col min="4" max="4" width="23.5703125" customWidth="1"/>
    <col min="5" max="5" width="14.5703125" customWidth="1"/>
  </cols>
  <sheetData>
    <row r="1" spans="1:5" ht="18.75">
      <c r="A1" s="625" t="s">
        <v>11</v>
      </c>
      <c r="B1" s="626"/>
      <c r="C1" s="626"/>
      <c r="D1" s="626"/>
      <c r="E1" s="627"/>
    </row>
    <row r="2" spans="1:5" ht="19.5" thickBot="1">
      <c r="A2" s="628" t="s">
        <v>12</v>
      </c>
      <c r="B2" s="629"/>
      <c r="C2" s="629"/>
      <c r="D2" s="629"/>
      <c r="E2" s="630"/>
    </row>
    <row r="3" spans="1:5" ht="45.75" thickBot="1">
      <c r="A3" s="75" t="s">
        <v>13</v>
      </c>
      <c r="B3" s="76" t="s">
        <v>14</v>
      </c>
      <c r="C3" s="77" t="s">
        <v>15</v>
      </c>
      <c r="D3" s="78" t="s">
        <v>16</v>
      </c>
      <c r="E3" s="79" t="s">
        <v>17</v>
      </c>
    </row>
    <row r="4" spans="1:5" ht="30">
      <c r="A4" s="631" t="s">
        <v>18</v>
      </c>
      <c r="B4" s="80" t="s">
        <v>19</v>
      </c>
      <c r="C4" s="80" t="s">
        <v>20</v>
      </c>
      <c r="D4" s="81"/>
      <c r="E4" s="622">
        <v>88500000</v>
      </c>
    </row>
    <row r="5" spans="1:5" ht="45">
      <c r="A5" s="631"/>
      <c r="B5" s="80" t="s">
        <v>207</v>
      </c>
      <c r="C5" s="80" t="s">
        <v>21</v>
      </c>
      <c r="D5" s="81"/>
      <c r="E5" s="622"/>
    </row>
    <row r="6" spans="1:5" ht="30">
      <c r="A6" s="632"/>
      <c r="B6" s="80" t="s">
        <v>22</v>
      </c>
      <c r="C6" s="80" t="s">
        <v>23</v>
      </c>
      <c r="D6" s="81"/>
      <c r="E6" s="616"/>
    </row>
    <row r="7" spans="1:5" ht="30">
      <c r="A7" s="82" t="s">
        <v>24</v>
      </c>
      <c r="B7" s="83"/>
      <c r="C7" s="83"/>
      <c r="D7" s="37"/>
      <c r="E7" s="84">
        <v>2000000</v>
      </c>
    </row>
    <row r="8" spans="1:5" ht="30">
      <c r="A8" s="617" t="s">
        <v>25</v>
      </c>
      <c r="B8" s="83" t="s">
        <v>203</v>
      </c>
      <c r="C8" s="85" t="s">
        <v>26</v>
      </c>
      <c r="D8" s="37"/>
      <c r="E8" s="615">
        <v>143100000</v>
      </c>
    </row>
    <row r="9" spans="1:5" ht="90">
      <c r="A9" s="618"/>
      <c r="B9" s="86" t="s">
        <v>27</v>
      </c>
      <c r="C9" s="83" t="s">
        <v>28</v>
      </c>
      <c r="D9" s="37"/>
      <c r="E9" s="616"/>
    </row>
    <row r="10" spans="1:5" ht="30">
      <c r="A10" s="617" t="s">
        <v>29</v>
      </c>
      <c r="B10" s="83" t="s">
        <v>22</v>
      </c>
      <c r="C10" s="83" t="s">
        <v>30</v>
      </c>
      <c r="D10" s="37"/>
      <c r="E10" s="623">
        <v>1846000000</v>
      </c>
    </row>
    <row r="11" spans="1:5" ht="32.25" customHeight="1">
      <c r="A11" s="618"/>
      <c r="B11" s="83" t="s">
        <v>31</v>
      </c>
      <c r="C11" s="83"/>
      <c r="D11" s="37"/>
      <c r="E11" s="624"/>
    </row>
    <row r="12" spans="1:5" ht="60">
      <c r="A12" s="617" t="s">
        <v>32</v>
      </c>
      <c r="B12" s="86" t="s">
        <v>33</v>
      </c>
      <c r="C12" s="87" t="s">
        <v>34</v>
      </c>
      <c r="D12" s="87"/>
      <c r="E12" s="615">
        <v>21500000</v>
      </c>
    </row>
    <row r="13" spans="1:5" ht="75">
      <c r="A13" s="621"/>
      <c r="B13" s="83" t="s">
        <v>210</v>
      </c>
      <c r="C13" s="88" t="s">
        <v>35</v>
      </c>
      <c r="D13" s="87"/>
      <c r="E13" s="622"/>
    </row>
    <row r="14" spans="1:5" ht="45">
      <c r="A14" s="618"/>
      <c r="B14" s="83" t="s">
        <v>22</v>
      </c>
      <c r="C14" s="88" t="s">
        <v>36</v>
      </c>
      <c r="D14" s="87"/>
      <c r="E14" s="616"/>
    </row>
    <row r="15" spans="1:5" ht="147.75" customHeight="1">
      <c r="A15" s="617" t="s">
        <v>37</v>
      </c>
      <c r="B15" s="88" t="s">
        <v>38</v>
      </c>
      <c r="C15" s="88" t="s">
        <v>39</v>
      </c>
      <c r="D15" s="37"/>
      <c r="E15" s="615">
        <v>486500000</v>
      </c>
    </row>
    <row r="16" spans="1:5" ht="30" customHeight="1">
      <c r="A16" s="621"/>
      <c r="B16" s="86" t="s">
        <v>40</v>
      </c>
      <c r="C16" s="86" t="s">
        <v>41</v>
      </c>
      <c r="D16" s="37"/>
      <c r="E16" s="622"/>
    </row>
    <row r="17" spans="1:5" ht="47.25" customHeight="1">
      <c r="A17" s="621"/>
      <c r="B17" s="86" t="s">
        <v>22</v>
      </c>
      <c r="C17" s="86" t="s">
        <v>42</v>
      </c>
      <c r="D17" s="37"/>
      <c r="E17" s="622"/>
    </row>
    <row r="18" spans="1:5" ht="47.25" customHeight="1">
      <c r="A18" s="618"/>
      <c r="B18" s="86" t="s">
        <v>43</v>
      </c>
      <c r="C18" s="86" t="s">
        <v>44</v>
      </c>
      <c r="D18" s="37"/>
      <c r="E18" s="616"/>
    </row>
    <row r="19" spans="1:5" ht="75">
      <c r="A19" s="89" t="s">
        <v>45</v>
      </c>
      <c r="B19" s="83" t="s">
        <v>204</v>
      </c>
      <c r="C19" s="83"/>
      <c r="D19" s="37"/>
      <c r="E19" s="90">
        <v>35500000</v>
      </c>
    </row>
    <row r="20" spans="1:5" ht="63.75" customHeight="1">
      <c r="A20" s="617" t="s">
        <v>46</v>
      </c>
      <c r="B20" s="86" t="s">
        <v>22</v>
      </c>
      <c r="C20" s="83" t="s">
        <v>47</v>
      </c>
      <c r="D20" s="37"/>
      <c r="E20" s="619">
        <v>2000000</v>
      </c>
    </row>
    <row r="21" spans="1:5" ht="63.75" customHeight="1">
      <c r="A21" s="618"/>
      <c r="B21" s="86" t="s">
        <v>206</v>
      </c>
      <c r="C21" s="86" t="s">
        <v>48</v>
      </c>
      <c r="D21" s="37"/>
      <c r="E21" s="620"/>
    </row>
    <row r="22" spans="1:5" ht="47.25" customHeight="1">
      <c r="A22" s="617" t="s">
        <v>49</v>
      </c>
      <c r="B22" s="83" t="s">
        <v>203</v>
      </c>
      <c r="C22" s="83" t="s">
        <v>50</v>
      </c>
      <c r="D22" s="37"/>
      <c r="E22" s="615">
        <v>500000</v>
      </c>
    </row>
    <row r="23" spans="1:5" ht="47.25" customHeight="1">
      <c r="A23" s="618"/>
      <c r="B23" s="83" t="s">
        <v>49</v>
      </c>
      <c r="C23" s="83"/>
      <c r="D23" s="37"/>
      <c r="E23" s="616"/>
    </row>
    <row r="24" spans="1:5" ht="67.5" customHeight="1">
      <c r="A24" s="617" t="s">
        <v>51</v>
      </c>
      <c r="B24" s="83" t="s">
        <v>208</v>
      </c>
      <c r="C24" s="83"/>
      <c r="D24" s="37"/>
      <c r="E24" s="615">
        <v>8800000</v>
      </c>
    </row>
    <row r="25" spans="1:5" ht="33" customHeight="1">
      <c r="A25" s="618"/>
      <c r="B25" s="83" t="s">
        <v>22</v>
      </c>
      <c r="C25" s="83" t="s">
        <v>23</v>
      </c>
      <c r="D25" s="37"/>
      <c r="E25" s="616"/>
    </row>
    <row r="26" spans="1:5" ht="29.25" customHeight="1">
      <c r="A26" s="617" t="s">
        <v>52</v>
      </c>
      <c r="B26" s="83" t="s">
        <v>203</v>
      </c>
      <c r="C26" s="83" t="s">
        <v>50</v>
      </c>
      <c r="D26" s="37"/>
      <c r="E26" s="615">
        <v>2500000</v>
      </c>
    </row>
    <row r="27" spans="1:5" ht="60.75" customHeight="1">
      <c r="A27" s="618"/>
      <c r="B27" s="83" t="s">
        <v>22</v>
      </c>
      <c r="C27" s="83" t="s">
        <v>126</v>
      </c>
      <c r="D27" s="37"/>
      <c r="E27" s="616"/>
    </row>
    <row r="28" spans="1:5">
      <c r="A28" s="91" t="s">
        <v>127</v>
      </c>
      <c r="B28" s="83"/>
      <c r="C28" s="83"/>
      <c r="D28" s="37"/>
      <c r="E28" s="90">
        <v>8000000</v>
      </c>
    </row>
    <row r="29" spans="1:5" ht="30">
      <c r="A29" s="91" t="s">
        <v>128</v>
      </c>
      <c r="B29" s="83" t="s">
        <v>40</v>
      </c>
      <c r="C29" s="83" t="s">
        <v>129</v>
      </c>
      <c r="D29" s="37"/>
      <c r="E29" s="90">
        <v>42500000</v>
      </c>
    </row>
    <row r="30" spans="1:5" ht="32.25" customHeight="1">
      <c r="A30" s="91" t="s">
        <v>130</v>
      </c>
      <c r="B30" s="83" t="s">
        <v>205</v>
      </c>
      <c r="C30" s="83" t="s">
        <v>131</v>
      </c>
      <c r="D30" s="37"/>
      <c r="E30" s="90">
        <v>37000000</v>
      </c>
    </row>
    <row r="31" spans="1:5" ht="30">
      <c r="A31" s="91" t="s">
        <v>132</v>
      </c>
      <c r="B31" s="83" t="s">
        <v>133</v>
      </c>
      <c r="C31" s="83" t="s">
        <v>134</v>
      </c>
      <c r="D31" s="37"/>
      <c r="E31" s="90">
        <v>92000000</v>
      </c>
    </row>
    <row r="32" spans="1:5" ht="60">
      <c r="A32" s="617" t="s">
        <v>135</v>
      </c>
      <c r="B32" s="86" t="s">
        <v>22</v>
      </c>
      <c r="C32" s="83" t="s">
        <v>47</v>
      </c>
      <c r="D32" s="37"/>
      <c r="E32" s="615">
        <v>5000000</v>
      </c>
    </row>
    <row r="33" spans="1:5" ht="60">
      <c r="A33" s="618"/>
      <c r="B33" s="86" t="s">
        <v>206</v>
      </c>
      <c r="C33" s="86" t="s">
        <v>48</v>
      </c>
      <c r="D33" s="37"/>
      <c r="E33" s="616"/>
    </row>
    <row r="34" spans="1:5" ht="60">
      <c r="A34" s="89" t="s">
        <v>136</v>
      </c>
      <c r="B34" s="86" t="s">
        <v>22</v>
      </c>
      <c r="C34" s="83" t="s">
        <v>47</v>
      </c>
      <c r="D34" s="37"/>
      <c r="E34" s="92">
        <v>8000000</v>
      </c>
    </row>
    <row r="35" spans="1:5" ht="60">
      <c r="A35" s="89" t="s">
        <v>137</v>
      </c>
      <c r="B35" s="86" t="s">
        <v>22</v>
      </c>
      <c r="C35" s="86" t="s">
        <v>42</v>
      </c>
      <c r="D35" s="87"/>
      <c r="E35" s="84">
        <v>1000000</v>
      </c>
    </row>
    <row r="36" spans="1:5" ht="15.75" customHeight="1">
      <c r="A36" s="91" t="s">
        <v>138</v>
      </c>
      <c r="B36" s="83"/>
      <c r="C36" s="83"/>
      <c r="D36" s="37"/>
      <c r="E36" s="90">
        <v>6000000</v>
      </c>
    </row>
    <row r="37" spans="1:5" ht="45">
      <c r="A37" s="91" t="s">
        <v>139</v>
      </c>
      <c r="B37" s="86" t="s">
        <v>19</v>
      </c>
      <c r="C37" s="83"/>
      <c r="D37" s="37"/>
      <c r="E37" s="90">
        <v>1082000000</v>
      </c>
    </row>
    <row r="38" spans="1:5">
      <c r="A38" s="91" t="s">
        <v>140</v>
      </c>
      <c r="B38" s="83"/>
      <c r="C38" s="83"/>
      <c r="D38" s="37"/>
      <c r="E38" s="90">
        <v>200000000</v>
      </c>
    </row>
    <row r="39" spans="1:5" ht="45">
      <c r="A39" s="91" t="s">
        <v>141</v>
      </c>
      <c r="B39" s="83"/>
      <c r="C39" s="83"/>
      <c r="D39" s="37"/>
      <c r="E39" s="90">
        <v>2000000</v>
      </c>
    </row>
    <row r="40" spans="1:5" ht="30">
      <c r="A40" s="91" t="s">
        <v>142</v>
      </c>
      <c r="B40" s="83"/>
      <c r="C40" s="83"/>
      <c r="D40" s="37"/>
      <c r="E40" s="90">
        <v>5000000</v>
      </c>
    </row>
    <row r="41" spans="1:5" ht="90">
      <c r="A41" s="93" t="s">
        <v>143</v>
      </c>
      <c r="B41" s="86" t="s">
        <v>27</v>
      </c>
      <c r="C41" s="83" t="s">
        <v>28</v>
      </c>
      <c r="D41" s="37"/>
      <c r="E41" s="90">
        <v>17000000</v>
      </c>
    </row>
    <row r="42" spans="1:5" ht="60">
      <c r="A42" s="94" t="s">
        <v>144</v>
      </c>
      <c r="B42" s="86" t="s">
        <v>22</v>
      </c>
      <c r="C42" s="83" t="s">
        <v>47</v>
      </c>
      <c r="D42" s="37"/>
      <c r="E42" s="95">
        <v>27000000</v>
      </c>
    </row>
    <row r="43" spans="1:5">
      <c r="A43" s="96" t="s">
        <v>145</v>
      </c>
      <c r="B43" s="97"/>
      <c r="C43" s="97"/>
      <c r="D43" s="37"/>
      <c r="E43" s="90">
        <v>15650000</v>
      </c>
    </row>
    <row r="44" spans="1:5">
      <c r="A44" s="96" t="s">
        <v>509</v>
      </c>
      <c r="B44" s="97"/>
      <c r="C44" s="97"/>
      <c r="D44" s="37"/>
      <c r="E44" s="90">
        <v>3000000</v>
      </c>
    </row>
    <row r="45" spans="1:5">
      <c r="A45" s="96" t="s">
        <v>146</v>
      </c>
      <c r="B45" s="97"/>
      <c r="C45" s="97"/>
      <c r="D45" s="37"/>
      <c r="E45" s="90">
        <v>10400000</v>
      </c>
    </row>
    <row r="46" spans="1:5" ht="60">
      <c r="A46" s="613" t="s">
        <v>147</v>
      </c>
      <c r="B46" s="86" t="s">
        <v>22</v>
      </c>
      <c r="C46" s="83" t="s">
        <v>47</v>
      </c>
      <c r="D46" s="37"/>
      <c r="E46" s="615">
        <v>88100000</v>
      </c>
    </row>
    <row r="47" spans="1:5" ht="60">
      <c r="A47" s="614"/>
      <c r="B47" s="86" t="s">
        <v>206</v>
      </c>
      <c r="C47" s="86" t="s">
        <v>48</v>
      </c>
      <c r="D47" s="98"/>
      <c r="E47" s="616"/>
    </row>
    <row r="48" spans="1:5" ht="30">
      <c r="A48" s="99" t="s">
        <v>148</v>
      </c>
      <c r="B48" s="100" t="s">
        <v>209</v>
      </c>
      <c r="C48" s="101"/>
      <c r="D48" s="98"/>
      <c r="E48" s="102">
        <v>6500000</v>
      </c>
    </row>
    <row r="49" spans="1:5" ht="30">
      <c r="A49" s="96" t="s">
        <v>149</v>
      </c>
      <c r="B49" s="83" t="s">
        <v>203</v>
      </c>
      <c r="C49" s="103" t="s">
        <v>150</v>
      </c>
      <c r="D49" s="37"/>
      <c r="E49" s="90">
        <v>20000000</v>
      </c>
    </row>
    <row r="50" spans="1:5" ht="30">
      <c r="A50" s="91" t="s">
        <v>151</v>
      </c>
      <c r="B50" s="83"/>
      <c r="C50" s="83"/>
      <c r="D50" s="37"/>
      <c r="E50" s="90">
        <v>30000000</v>
      </c>
    </row>
    <row r="51" spans="1:5" ht="30">
      <c r="A51" s="91" t="s">
        <v>152</v>
      </c>
      <c r="B51" s="83"/>
      <c r="C51" s="83"/>
      <c r="D51" s="37"/>
      <c r="E51" s="90">
        <v>5000000</v>
      </c>
    </row>
    <row r="52" spans="1:5" ht="30">
      <c r="A52" s="96" t="s">
        <v>153</v>
      </c>
      <c r="B52" s="83" t="s">
        <v>203</v>
      </c>
      <c r="C52" s="97" t="s">
        <v>154</v>
      </c>
      <c r="D52" s="37"/>
      <c r="E52" s="90">
        <v>60000000</v>
      </c>
    </row>
    <row r="53" spans="1:5" ht="60">
      <c r="A53" s="89" t="s">
        <v>155</v>
      </c>
      <c r="B53" s="86" t="s">
        <v>22</v>
      </c>
      <c r="C53" s="83" t="s">
        <v>47</v>
      </c>
      <c r="D53" s="37"/>
      <c r="E53" s="92">
        <v>14700000</v>
      </c>
    </row>
    <row r="54" spans="1:5" ht="30">
      <c r="A54" s="91" t="s">
        <v>156</v>
      </c>
      <c r="B54" s="97"/>
      <c r="C54" s="97"/>
      <c r="D54" s="37"/>
      <c r="E54" s="90">
        <v>1000000</v>
      </c>
    </row>
    <row r="55" spans="1:5" ht="30">
      <c r="A55" s="613" t="s">
        <v>157</v>
      </c>
      <c r="B55" s="101" t="s">
        <v>40</v>
      </c>
      <c r="C55" s="101" t="s">
        <v>158</v>
      </c>
      <c r="D55" s="98"/>
      <c r="E55" s="615">
        <v>1000000</v>
      </c>
    </row>
    <row r="56" spans="1:5" ht="60">
      <c r="A56" s="614"/>
      <c r="B56" s="86" t="s">
        <v>22</v>
      </c>
      <c r="C56" s="83" t="s">
        <v>47</v>
      </c>
      <c r="D56" s="98"/>
      <c r="E56" s="616"/>
    </row>
    <row r="57" spans="1:5">
      <c r="A57" s="96" t="s">
        <v>159</v>
      </c>
      <c r="B57" s="37"/>
      <c r="C57" s="37"/>
      <c r="D57" s="37"/>
      <c r="E57" s="90">
        <v>160000000</v>
      </c>
    </row>
    <row r="58" spans="1:5">
      <c r="A58" s="96" t="s">
        <v>160</v>
      </c>
      <c r="B58" s="37"/>
      <c r="C58" s="37"/>
      <c r="D58" s="37"/>
      <c r="E58" s="90">
        <v>20000000</v>
      </c>
    </row>
    <row r="59" spans="1:5">
      <c r="A59" s="96" t="s">
        <v>161</v>
      </c>
      <c r="B59" s="37"/>
      <c r="C59" s="37"/>
      <c r="D59" s="37"/>
      <c r="E59" s="90">
        <v>11000000</v>
      </c>
    </row>
    <row r="60" spans="1:5">
      <c r="A60" s="96"/>
      <c r="B60" s="37"/>
      <c r="C60" s="37"/>
      <c r="D60" s="37"/>
      <c r="E60" s="90"/>
    </row>
    <row r="61" spans="1:5">
      <c r="A61" s="96"/>
      <c r="B61" s="37"/>
      <c r="C61" s="37"/>
      <c r="D61" s="37"/>
      <c r="E61" s="90"/>
    </row>
    <row r="62" spans="1:5">
      <c r="A62" s="96"/>
      <c r="B62" s="37"/>
      <c r="C62" s="37"/>
      <c r="D62" s="37"/>
      <c r="E62" s="90"/>
    </row>
    <row r="63" spans="1:5" ht="15.75" thickBot="1">
      <c r="A63" s="104"/>
      <c r="B63" s="41"/>
      <c r="C63" s="41"/>
      <c r="D63" s="41"/>
      <c r="E63" s="105"/>
    </row>
  </sheetData>
  <mergeCells count="26">
    <mergeCell ref="A8:A9"/>
    <mergeCell ref="E8:E9"/>
    <mergeCell ref="A1:E1"/>
    <mergeCell ref="A2:E2"/>
    <mergeCell ref="A4:A6"/>
    <mergeCell ref="E4:E6"/>
    <mergeCell ref="A15:A18"/>
    <mergeCell ref="E15:E18"/>
    <mergeCell ref="A10:A11"/>
    <mergeCell ref="E10:E11"/>
    <mergeCell ref="A12:A14"/>
    <mergeCell ref="E12:E14"/>
    <mergeCell ref="A20:A21"/>
    <mergeCell ref="E20:E21"/>
    <mergeCell ref="A22:A23"/>
    <mergeCell ref="E22:E23"/>
    <mergeCell ref="A24:A25"/>
    <mergeCell ref="E24:E25"/>
    <mergeCell ref="A55:A56"/>
    <mergeCell ref="E55:E56"/>
    <mergeCell ref="A26:A27"/>
    <mergeCell ref="E26:E27"/>
    <mergeCell ref="A32:A33"/>
    <mergeCell ref="E32:E33"/>
    <mergeCell ref="A46:A47"/>
    <mergeCell ref="E46:E47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2017_2018 vazba RAP na SRR</vt:lpstr>
      <vt:lpstr>aktivity_APSRR_význam</vt:lpstr>
      <vt:lpstr>2017_2018_vazba RAP na PRK JK</vt:lpstr>
      <vt:lpstr>2017_2018_financování RAP</vt:lpstr>
      <vt:lpstr>2016_2018 finanční plán RAP</vt:lpstr>
      <vt:lpstr>Projekty mimo ESIF</vt:lpstr>
      <vt:lpstr>'2016_2018 finanční plán RAP'!Názvy_tisku</vt:lpstr>
      <vt:lpstr>'2017_2018 vazba RAP na SRR'!Názvy_tisku</vt:lpstr>
      <vt:lpstr>'2017_2018_financování RAP'!Názvy_tisku</vt:lpstr>
      <vt:lpstr>'2017_2018_vazba RAP na PRK JK'!Názvy_tisku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Denisa Holečková</cp:lastModifiedBy>
  <cp:lastPrinted>2016-08-10T09:31:27Z</cp:lastPrinted>
  <dcterms:created xsi:type="dcterms:W3CDTF">2015-03-06T10:54:02Z</dcterms:created>
  <dcterms:modified xsi:type="dcterms:W3CDTF">2016-08-22T10:26:54Z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